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680" windowHeight="8565" tabRatio="787" firstSheet="1" activeTab="4"/>
  </bookViews>
  <sheets>
    <sheet name="XX0" sheetId="1" state="veryHidden" r:id="rId1"/>
    <sheet name="การคำนวณตะกอน" sheetId="2" r:id="rId2"/>
    <sheet name="DATA" sheetId="3" r:id="rId3"/>
    <sheet name="อท.50" sheetId="4" r:id="rId4"/>
    <sheet name="TOTAL-2" sheetId="5" r:id="rId5"/>
    <sheet name="P73" sheetId="6" r:id="rId6"/>
  </sheets>
  <definedNames>
    <definedName name="_xlnm.Print_Area" localSheetId="2">'DATA'!$B$30:$H$68</definedName>
    <definedName name="_xlnm.Print_Area" localSheetId="5">'P73'!$G$1:$O$34</definedName>
    <definedName name="_xlnm.Print_Area" localSheetId="4">'TOTAL-2'!$A$1:$I$34</definedName>
  </definedNames>
  <calcPr fullCalcOnLoad="1"/>
</workbook>
</file>

<file path=xl/sharedStrings.xml><?xml version="1.0" encoding="utf-8"?>
<sst xmlns="http://schemas.openxmlformats.org/spreadsheetml/2006/main" count="562" uniqueCount="207">
  <si>
    <t>CALCULATION OF DAILY SUSPENDED SEDIMENT TRANSPORTATION</t>
  </si>
  <si>
    <t>Computed by...................................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</si>
  <si>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</si>
  <si>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</si>
  <si>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</si>
  <si>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</si>
  <si>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</si>
  <si>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</si>
  <si>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</si>
  <si>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</si>
  <si>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</si>
  <si>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</si>
  <si>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</si>
  <si>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</si>
  <si>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</si>
  <si>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</si>
  <si>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</si>
  <si>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</si>
  <si>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</si>
  <si>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</si>
  <si>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</si>
  <si>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</si>
  <si>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>Measurements</t>
  </si>
  <si>
    <t>1 - 3</t>
  </si>
  <si>
    <t>4 - 6</t>
  </si>
  <si>
    <t>7, 9, 11</t>
  </si>
  <si>
    <t>13 - 15</t>
  </si>
  <si>
    <t>16 - 18</t>
  </si>
  <si>
    <t>19, 21, 23</t>
  </si>
  <si>
    <t>25 - 27</t>
  </si>
  <si>
    <t>28 - 30</t>
  </si>
  <si>
    <t>31, 33, 35</t>
  </si>
  <si>
    <t>37 - 39</t>
  </si>
  <si>
    <t>40 - 42</t>
  </si>
  <si>
    <t>43, 45, 47</t>
  </si>
  <si>
    <t>49 - 51</t>
  </si>
  <si>
    <t>52 - 54</t>
  </si>
  <si>
    <t>55 - 57</t>
  </si>
  <si>
    <t>58 - 60</t>
  </si>
  <si>
    <t>61, 63, 65</t>
  </si>
  <si>
    <t>67 - 69</t>
  </si>
  <si>
    <t>70 - 72</t>
  </si>
  <si>
    <t>73, 75, 77</t>
  </si>
  <si>
    <t>79 - 81</t>
  </si>
  <si>
    <t>82 - 84</t>
  </si>
  <si>
    <t>85, 87, 89</t>
  </si>
  <si>
    <t>91 - 93</t>
  </si>
  <si>
    <t>94 - 96</t>
  </si>
  <si>
    <t>97, 99, 101</t>
  </si>
  <si>
    <t>103 - 105</t>
  </si>
  <si>
    <t>106 - 108</t>
  </si>
  <si>
    <t>109, 111, 113</t>
  </si>
  <si>
    <t>115 - 117</t>
  </si>
  <si>
    <t>118 - 120</t>
  </si>
  <si>
    <t>121, 123, 125</t>
  </si>
  <si>
    <t>127 - 129</t>
  </si>
  <si>
    <t>130 - 132</t>
  </si>
  <si>
    <t>133, 135, 137</t>
  </si>
  <si>
    <t>139 - 141</t>
  </si>
  <si>
    <t>142 - 144</t>
  </si>
  <si>
    <t>145, 147, 149</t>
  </si>
  <si>
    <t>Chiangmai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</si>
  <si>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</si>
  <si>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</si>
  <si>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</si>
  <si>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</si>
  <si>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</si>
  <si>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</si>
  <si>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</si>
  <si>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</si>
  <si>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</si>
  <si>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</si>
  <si>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</si>
  <si>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</si>
  <si>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</si>
  <si>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</si>
  <si>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</si>
  <si>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</si>
  <si>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 xml:space="preserve">No. of Data  </t>
  </si>
  <si>
    <t xml:space="preserve">No.  of  Data  </t>
  </si>
  <si>
    <t>A.Chom Thong</t>
  </si>
  <si>
    <t>Zero Gage 261.750 M. m.s.l</t>
  </si>
  <si>
    <t>55, 57, 59</t>
  </si>
  <si>
    <t>73 - 75</t>
  </si>
  <si>
    <t>76 - 78</t>
  </si>
  <si>
    <t>79, 81, 83</t>
  </si>
  <si>
    <t>85 - 87</t>
  </si>
  <si>
    <t>88 - 90</t>
  </si>
  <si>
    <t>91, 93, 95</t>
  </si>
  <si>
    <t>97 - 99</t>
  </si>
  <si>
    <t>100 - 102</t>
  </si>
  <si>
    <t>103, 105, 107</t>
  </si>
  <si>
    <t>109 - 111</t>
  </si>
  <si>
    <t>112 - 114</t>
  </si>
  <si>
    <t>115, 117, 119</t>
  </si>
  <si>
    <t>121,122,123</t>
  </si>
  <si>
    <t>124,125,126</t>
  </si>
  <si>
    <t>127,129, 131</t>
  </si>
  <si>
    <t>133 - 135</t>
  </si>
  <si>
    <t>136 - 138</t>
  </si>
  <si>
    <t>139, 141, 143</t>
  </si>
  <si>
    <t>61 - 63</t>
  </si>
  <si>
    <t>64 - 66</t>
  </si>
  <si>
    <t>67, 69, 71</t>
  </si>
  <si>
    <t>1 -3</t>
  </si>
  <si>
    <t>85 -87</t>
  </si>
  <si>
    <t>88 - 89</t>
  </si>
  <si>
    <t>4, 6, 8</t>
  </si>
  <si>
    <t>10 - 12</t>
  </si>
  <si>
    <t>16, 18, 20</t>
  </si>
  <si>
    <t>22 - 24</t>
  </si>
  <si>
    <t>28, 30, 32</t>
  </si>
  <si>
    <t>34 - 36</t>
  </si>
  <si>
    <t>40, 42, 44</t>
  </si>
  <si>
    <t>Computed by        Suntanee</t>
  </si>
  <si>
    <t>Checked by          Preecha</t>
  </si>
  <si>
    <t>46 - 48</t>
  </si>
  <si>
    <t>52, 54, 56</t>
  </si>
  <si>
    <t>64, 66, 68</t>
  </si>
  <si>
    <t>76, 78, 80</t>
  </si>
  <si>
    <t>88,90,92</t>
  </si>
  <si>
    <t>16  - 18</t>
  </si>
  <si>
    <t>19,21,23</t>
  </si>
  <si>
    <t>31,33,35</t>
  </si>
  <si>
    <t>43,45,47</t>
  </si>
  <si>
    <t>55,57,59</t>
  </si>
  <si>
    <t>73-75</t>
  </si>
  <si>
    <t>76-78</t>
  </si>
  <si>
    <t>79,81,83</t>
  </si>
  <si>
    <t>61-63</t>
  </si>
  <si>
    <t>64-66</t>
  </si>
  <si>
    <t>67,69,71</t>
  </si>
  <si>
    <t>1,3,5</t>
  </si>
  <si>
    <t>7,9,11</t>
  </si>
  <si>
    <t>13,15,17</t>
  </si>
  <si>
    <t>7 - 9</t>
  </si>
  <si>
    <t>19 - 21</t>
  </si>
  <si>
    <t>31 - 33</t>
  </si>
  <si>
    <t>43 - 45</t>
  </si>
  <si>
    <t>49-51</t>
  </si>
  <si>
    <t>52-54</t>
  </si>
  <si>
    <t>55-57</t>
  </si>
  <si>
    <t>58-60</t>
  </si>
  <si>
    <t>67-69</t>
  </si>
  <si>
    <t>88-90</t>
  </si>
  <si>
    <t>91-93</t>
  </si>
  <si>
    <t>94-96</t>
  </si>
  <si>
    <t>97-99</t>
  </si>
  <si>
    <t>100-102</t>
  </si>
  <si>
    <t>103.105</t>
  </si>
  <si>
    <t>106-108</t>
  </si>
  <si>
    <t>109-111</t>
  </si>
  <si>
    <t>เดือน เม.ย. ไม่มีการสำรวจตะกอนเพราะน้ำไม่ไหล</t>
  </si>
  <si>
    <t>25-27</t>
  </si>
  <si>
    <t>28-30</t>
  </si>
  <si>
    <t>31-33</t>
  </si>
  <si>
    <t>34-36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</si>
  <si>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</si>
  <si>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</si>
  <si>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</si>
  <si>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</si>
  <si>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</si>
  <si>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</si>
  <si>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</si>
  <si>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</si>
  <si>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</si>
  <si>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</si>
  <si>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</si>
  <si>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</si>
  <si>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</si>
  <si>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</si>
  <si>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</si>
  <si>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</si>
  <si>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</si>
  <si>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</si>
  <si>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</si>
  <si>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</si>
  <si>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</si>
  <si>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</si>
  <si>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</si>
  <si>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>การคำนวณตะกอน สถานี   P.73</t>
  </si>
  <si>
    <t>37-39</t>
  </si>
  <si>
    <t>40-42</t>
  </si>
  <si>
    <t>43-45</t>
  </si>
  <si>
    <t>46-48</t>
  </si>
  <si>
    <t>70-72</t>
  </si>
  <si>
    <t>79-81</t>
  </si>
  <si>
    <t>82-84</t>
  </si>
  <si>
    <t>85-87</t>
  </si>
  <si>
    <t>1-3</t>
  </si>
  <si>
    <t>4-6</t>
  </si>
  <si>
    <t>7-9</t>
  </si>
  <si>
    <t>10-12</t>
  </si>
  <si>
    <t>13-15</t>
  </si>
  <si>
    <t>16-18</t>
  </si>
  <si>
    <t>19-21</t>
  </si>
  <si>
    <t>22-24</t>
  </si>
  <si>
    <t>เดือน พ.ค. ไม่มีการสำรวจตะกอนเพราะน้ำไม่ไหล</t>
  </si>
  <si>
    <r>
      <t>Drainage Area 14,814 Km.</t>
    </r>
    <r>
      <rPr>
        <vertAlign val="superscript"/>
        <sz val="14"/>
        <rFont val="DilleniaUPC"/>
        <family val="1"/>
      </rPr>
      <t>2</t>
    </r>
  </si>
  <si>
    <t xml:space="preserve">Station.....  P.73.................................. Water year…2001-2015 </t>
  </si>
  <si>
    <r>
      <t>Drainage Area.....…14,814................Km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</si>
  <si>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t>1-9</t>
  </si>
  <si>
    <t xml:space="preserve">Mae Nam Ping </t>
  </si>
  <si>
    <t>River.Mae Nam.PING................................................................................</t>
  </si>
  <si>
    <t>เดือนเมษายน-กรกฎาคม น้ำไม่ไหล</t>
  </si>
  <si>
    <t>29/2/1965</t>
  </si>
  <si>
    <t>Station  P.73  Water year 2021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</si>
</sst>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d"/>
    <numFmt numFmtId="194" formatCode="dd\-mmm\-yy"/>
    <numFmt numFmtId="195" formatCode="mmm"/>
    <numFmt numFmtId="196" formatCode="#,##0.00000"/>
    <numFmt numFmtId="197" formatCode="#,##0.0_);\(#,##0.0\)"/>
    <numFmt numFmtId="198" formatCode="#,##0.00;[Red]\-\(#,##0.00\)"/>
    <numFmt numFmtId="199" formatCode="#,##0;[Red]\(#,##0\)"/>
    <numFmt numFmtId="200" formatCode="t#.##0"/>
    <numFmt numFmtId="201" formatCode="mmm\-yyyy"/>
    <numFmt numFmtId="202" formatCode="[$-41E]d\ mmmm\ yyyy"/>
    <numFmt numFmtId="203" formatCode="[$-101041E]d\ mmm\ yy;@"/>
    <numFmt numFmtId="204" formatCode="0.0000"/>
    <numFmt numFmtId="205" formatCode="[$-107041E]d\ mmm\ yy;@"/>
    <numFmt numFmtId="206" formatCode="0.000000000"/>
    <numFmt numFmtId="207" formatCode="0.00000000"/>
    <numFmt numFmtId="208" formatCode="0.0000000"/>
    <numFmt numFmtId="209" formatCode="0.000000"/>
    <numFmt numFmtId="210" formatCode="&quot;ใช่&quot;;&quot;ใช่&quot;;&quot;ไม่ใช่&quot;"/>
    <numFmt numFmtId="211" formatCode="&quot;จริง&quot;;&quot;จริง&quot;;&quot;เท็จ&quot;"/>
    <numFmt numFmtId="212" formatCode="&quot;เปิด&quot;;&quot;เปิด&quot;;&quot;ปิด&quot;"/>
    <numFmt numFmtId="213" formatCode="[$€-2]\ #,##0.00_);[Red]\([$€-2]\ #,##0.00\)"/>
  </numFmts>
  <fonts count="72">
    <font>
      <sz val="16"/>
      <name val="AngsanaUPC"/>
      <family val="0"/>
    </font>
    <font>
      <b/>
      <sz val="16"/>
      <name val="AngsanaUPC"/>
      <family val="0"/>
    </font>
    <font>
      <i/>
      <sz val="16"/>
      <name val="AngsanaUPC"/>
      <family val="0"/>
    </font>
    <font>
      <b/>
      <i/>
      <sz val="16"/>
      <name val="AngsanaUPC"/>
      <family val="0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sz val="14"/>
      <name val="Jasmine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4"/>
      <name val="AngsanaUPC"/>
      <family val="1"/>
    </font>
    <font>
      <sz val="13"/>
      <name val="AngsanaUPC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6"/>
      <color indexed="10"/>
      <name val="CordiaUPC"/>
      <family val="1"/>
    </font>
    <font>
      <b/>
      <sz val="14"/>
      <name val="AngsanaUPC"/>
      <family val="1"/>
    </font>
    <font>
      <sz val="14"/>
      <name val="Angsana New"/>
      <family val="1"/>
    </font>
    <font>
      <b/>
      <sz val="14"/>
      <color indexed="8"/>
      <name val="AngsanaUPC"/>
      <family val="1"/>
    </font>
    <font>
      <sz val="14"/>
      <name val="CordiaUPC"/>
      <family val="1"/>
    </font>
    <font>
      <sz val="12"/>
      <name val="CordiaUPC"/>
      <family val="1"/>
    </font>
    <font>
      <b/>
      <sz val="12"/>
      <name val="AngsanaUPC"/>
      <family val="1"/>
    </font>
    <font>
      <sz val="16"/>
      <name val="Angsana New"/>
      <family val="1"/>
    </font>
    <font>
      <sz val="16"/>
      <color indexed="8"/>
      <name val="DilleniaUPC"/>
      <family val="1"/>
    </font>
    <font>
      <sz val="16"/>
      <color indexed="8"/>
      <name val="TH SarabunPSK"/>
      <family val="2"/>
    </font>
    <font>
      <vertAlign val="superscript"/>
      <sz val="16"/>
      <color indexed="8"/>
      <name val="TH SarabunPSK"/>
      <family val="2"/>
    </font>
    <font>
      <sz val="8.5"/>
      <color indexed="8"/>
      <name val="DilleniaUPC"/>
      <family val="1"/>
    </font>
    <font>
      <sz val="12"/>
      <color indexed="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8"/>
      <color indexed="8"/>
      <name val="TH SarabunPSK"/>
      <family val="2"/>
    </font>
    <font>
      <b/>
      <vertAlign val="superscript"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9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 style="thin"/>
      <right>
        <color indexed="63"/>
      </right>
      <top style="thin"/>
      <bottom style="thin">
        <color rgb="FFFF0000"/>
      </bottom>
    </border>
    <border>
      <left style="thin">
        <color theme="1"/>
      </left>
      <right style="thin"/>
      <top style="thin"/>
      <bottom style="medium">
        <color rgb="FFFF0000"/>
      </bottom>
    </border>
    <border>
      <left style="thin"/>
      <right style="thin"/>
      <top style="thin"/>
      <bottom style="medium">
        <color rgb="FFFF0000"/>
      </bottom>
    </border>
    <border>
      <left style="thin"/>
      <right style="thin"/>
      <top style="thin"/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n"/>
      <right style="thin"/>
      <top>
        <color indexed="63"/>
      </top>
      <bottom style="thin">
        <color rgb="FFFF0000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16" fillId="0" borderId="0">
      <alignment/>
      <protection/>
    </xf>
    <xf numFmtId="200" fontId="0" fillId="0" borderId="0">
      <alignment/>
      <protection/>
    </xf>
    <xf numFmtId="0" fontId="18" fillId="0" borderId="0" applyProtection="0">
      <alignment/>
    </xf>
    <xf numFmtId="197" fontId="14" fillId="0" borderId="0">
      <alignment/>
      <protection/>
    </xf>
    <xf numFmtId="2" fontId="18" fillId="0" borderId="0" applyProtection="0">
      <alignment/>
    </xf>
    <xf numFmtId="0" fontId="22" fillId="0" borderId="0" applyNumberFormat="0" applyFill="0" applyBorder="0" applyAlignment="0" applyProtection="0"/>
    <xf numFmtId="0" fontId="19" fillId="0" borderId="0" applyProtection="0">
      <alignment/>
    </xf>
    <xf numFmtId="0" fontId="20" fillId="0" borderId="0" applyProtection="0">
      <alignment/>
    </xf>
    <xf numFmtId="0" fontId="21" fillId="0" borderId="0" applyNumberFormat="0" applyFill="0" applyBorder="0" applyAlignment="0" applyProtection="0"/>
    <xf numFmtId="0" fontId="7" fillId="0" borderId="0">
      <alignment/>
      <protection/>
    </xf>
    <xf numFmtId="0" fontId="17" fillId="0" borderId="0">
      <alignment vertical="justify"/>
      <protection/>
    </xf>
    <xf numFmtId="0" fontId="16" fillId="0" borderId="1" applyAlignment="0">
      <protection/>
    </xf>
    <xf numFmtId="0" fontId="18" fillId="0" borderId="2" applyProtection="0">
      <alignment/>
    </xf>
    <xf numFmtId="0" fontId="17" fillId="0" borderId="0">
      <alignment horizontal="centerContinuous" vertical="center"/>
      <protection/>
    </xf>
    <xf numFmtId="0" fontId="57" fillId="20" borderId="3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21" borderId="4" applyNumberFormat="0" applyAlignment="0" applyProtection="0"/>
    <xf numFmtId="0" fontId="62" fillId="0" borderId="5" applyNumberFormat="0" applyFill="0" applyAlignment="0" applyProtection="0"/>
    <xf numFmtId="0" fontId="63" fillId="22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64" fillId="23" borderId="3" applyNumberFormat="0" applyAlignment="0" applyProtection="0"/>
    <xf numFmtId="0" fontId="65" fillId="24" borderId="0" applyNumberFormat="0" applyBorder="0" applyAlignment="0" applyProtection="0"/>
    <xf numFmtId="9" fontId="0" fillId="0" borderId="0" applyFont="0" applyFill="0" applyBorder="0" applyAlignment="0" applyProtection="0"/>
    <xf numFmtId="0" fontId="66" fillId="0" borderId="6" applyNumberFormat="0" applyFill="0" applyAlignment="0" applyProtection="0"/>
    <xf numFmtId="0" fontId="67" fillId="25" borderId="0" applyNumberFormat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68" fillId="20" borderId="7" applyNumberFormat="0" applyAlignment="0" applyProtection="0"/>
    <xf numFmtId="0" fontId="0" fillId="32" borderId="8" applyNumberFormat="0" applyFont="0" applyAlignment="0" applyProtection="0"/>
    <xf numFmtId="0" fontId="69" fillId="0" borderId="9" applyNumberFormat="0" applyFill="0" applyAlignment="0" applyProtection="0"/>
    <xf numFmtId="0" fontId="70" fillId="0" borderId="10" applyNumberFormat="0" applyFill="0" applyAlignment="0" applyProtection="0"/>
    <xf numFmtId="0" fontId="71" fillId="0" borderId="11" applyNumberFormat="0" applyFill="0" applyAlignment="0" applyProtection="0"/>
    <xf numFmtId="0" fontId="71" fillId="0" borderId="0" applyNumberFormat="0" applyFill="0" applyBorder="0" applyAlignment="0" applyProtection="0"/>
  </cellStyleXfs>
  <cellXfs count="2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 quotePrefix="1">
      <alignment horizontal="center"/>
    </xf>
    <xf numFmtId="192" fontId="4" fillId="0" borderId="0" xfId="0" applyNumberFormat="1" applyFont="1" applyBorder="1" applyAlignment="1">
      <alignment/>
    </xf>
    <xf numFmtId="191" fontId="4" fillId="0" borderId="0" xfId="0" applyNumberFormat="1" applyFont="1" applyBorder="1" applyAlignment="1">
      <alignment/>
    </xf>
    <xf numFmtId="0" fontId="4" fillId="0" borderId="12" xfId="0" applyFont="1" applyBorder="1" applyAlignment="1">
      <alignment horizontal="center"/>
    </xf>
    <xf numFmtId="191" fontId="4" fillId="0" borderId="12" xfId="0" applyNumberFormat="1" applyFont="1" applyBorder="1" applyAlignment="1">
      <alignment/>
    </xf>
    <xf numFmtId="0" fontId="4" fillId="0" borderId="13" xfId="0" applyFont="1" applyBorder="1" applyAlignment="1">
      <alignment horizontal="center"/>
    </xf>
    <xf numFmtId="191" fontId="4" fillId="0" borderId="13" xfId="0" applyNumberFormat="1" applyFont="1" applyBorder="1" applyAlignment="1">
      <alignment/>
    </xf>
    <xf numFmtId="0" fontId="10" fillId="0" borderId="0" xfId="57" applyFont="1">
      <alignment/>
      <protection/>
    </xf>
    <xf numFmtId="2" fontId="10" fillId="0" borderId="14" xfId="57" applyNumberFormat="1" applyFont="1" applyFill="1" applyBorder="1" applyAlignment="1" applyProtection="1">
      <alignment horizontal="center" vertical="center" shrinkToFit="1"/>
      <protection/>
    </xf>
    <xf numFmtId="196" fontId="10" fillId="0" borderId="14" xfId="57" applyNumberFormat="1" applyFont="1" applyFill="1" applyBorder="1" applyAlignment="1" applyProtection="1">
      <alignment horizontal="center" vertical="center" wrapText="1"/>
      <protection/>
    </xf>
    <xf numFmtId="192" fontId="10" fillId="0" borderId="14" xfId="57" applyNumberFormat="1" applyFont="1" applyFill="1" applyBorder="1" applyAlignment="1" applyProtection="1">
      <alignment horizontal="center" vertical="center" wrapText="1"/>
      <protection/>
    </xf>
    <xf numFmtId="2" fontId="10" fillId="0" borderId="15" xfId="57" applyNumberFormat="1" applyFont="1" applyFill="1" applyBorder="1" applyAlignment="1" applyProtection="1">
      <alignment horizontal="center" vertical="center"/>
      <protection/>
    </xf>
    <xf numFmtId="0" fontId="10" fillId="0" borderId="16" xfId="57" applyFont="1" applyFill="1" applyBorder="1" applyAlignment="1" applyProtection="1">
      <alignment horizontal="center" vertical="center"/>
      <protection/>
    </xf>
    <xf numFmtId="0" fontId="10" fillId="0" borderId="17" xfId="57" applyFont="1" applyFill="1" applyBorder="1" applyAlignment="1" applyProtection="1">
      <alignment horizontal="center" vertical="center"/>
      <protection/>
    </xf>
    <xf numFmtId="196" fontId="10" fillId="0" borderId="15" xfId="57" applyNumberFormat="1" applyFont="1" applyFill="1" applyBorder="1" applyAlignment="1" applyProtection="1">
      <alignment horizontal="center" vertical="center" wrapText="1"/>
      <protection/>
    </xf>
    <xf numFmtId="192" fontId="10" fillId="0" borderId="15" xfId="57" applyNumberFormat="1" applyFont="1" applyFill="1" applyBorder="1" applyAlignment="1" applyProtection="1">
      <alignment horizontal="center" vertical="center"/>
      <protection/>
    </xf>
    <xf numFmtId="4" fontId="10" fillId="0" borderId="18" xfId="57" applyNumberFormat="1" applyFont="1" applyFill="1" applyBorder="1" applyAlignment="1" applyProtection="1">
      <alignment horizontal="center" vertical="center"/>
      <protection/>
    </xf>
    <xf numFmtId="4" fontId="10" fillId="0" borderId="19" xfId="57" applyNumberFormat="1" applyFont="1" applyFill="1" applyBorder="1" applyAlignment="1" applyProtection="1">
      <alignment horizontal="center" vertical="center"/>
      <protection/>
    </xf>
    <xf numFmtId="4" fontId="10" fillId="0" borderId="20" xfId="57" applyNumberFormat="1" applyFont="1" applyFill="1" applyBorder="1" applyAlignment="1" applyProtection="1">
      <alignment horizontal="center" vertical="center"/>
      <protection/>
    </xf>
    <xf numFmtId="0" fontId="10" fillId="33" borderId="14" xfId="57" applyFont="1" applyFill="1" applyBorder="1" applyAlignment="1" applyProtection="1" quotePrefix="1">
      <alignment horizontal="center" vertical="center"/>
      <protection/>
    </xf>
    <xf numFmtId="2" fontId="10" fillId="33" borderId="14" xfId="57" applyNumberFormat="1" applyFont="1" applyFill="1" applyBorder="1" applyAlignment="1" applyProtection="1" quotePrefix="1">
      <alignment horizontal="center" vertical="center"/>
      <protection/>
    </xf>
    <xf numFmtId="196" fontId="10" fillId="33" borderId="14" xfId="57" applyNumberFormat="1" applyFont="1" applyFill="1" applyBorder="1" applyAlignment="1" applyProtection="1" quotePrefix="1">
      <alignment horizontal="center" vertical="center"/>
      <protection/>
    </xf>
    <xf numFmtId="192" fontId="10" fillId="33" borderId="14" xfId="57" applyNumberFormat="1" applyFont="1" applyFill="1" applyBorder="1" applyAlignment="1" applyProtection="1" quotePrefix="1">
      <alignment horizontal="center" vertical="center"/>
      <protection/>
    </xf>
    <xf numFmtId="194" fontId="10" fillId="33" borderId="14" xfId="57" applyNumberFormat="1" applyFont="1" applyFill="1" applyBorder="1" applyAlignment="1" applyProtection="1" quotePrefix="1">
      <alignment horizontal="center" vertical="center"/>
      <protection/>
    </xf>
    <xf numFmtId="0" fontId="10" fillId="0" borderId="0" xfId="57" applyFont="1" applyAlignment="1">
      <alignment horizontal="right" vertical="center"/>
      <protection/>
    </xf>
    <xf numFmtId="0" fontId="12" fillId="0" borderId="0" xfId="57" applyFont="1">
      <alignment/>
      <protection/>
    </xf>
    <xf numFmtId="0" fontId="0" fillId="0" borderId="0" xfId="56">
      <alignment/>
      <protection/>
    </xf>
    <xf numFmtId="0" fontId="13" fillId="0" borderId="0" xfId="56" applyFont="1" applyAlignment="1">
      <alignment horizontal="right"/>
      <protection/>
    </xf>
    <xf numFmtId="0" fontId="13" fillId="0" borderId="0" xfId="56" applyFont="1" applyAlignment="1">
      <alignment horizontal="center"/>
      <protection/>
    </xf>
    <xf numFmtId="0" fontId="13" fillId="0" borderId="0" xfId="56" applyFont="1">
      <alignment/>
      <protection/>
    </xf>
    <xf numFmtId="15" fontId="14" fillId="0" borderId="0" xfId="42" applyNumberFormat="1" applyFont="1" applyAlignment="1">
      <alignment horizontal="center"/>
      <protection/>
    </xf>
    <xf numFmtId="193" fontId="14" fillId="0" borderId="0" xfId="42" applyNumberFormat="1" applyFont="1" applyAlignment="1">
      <alignment horizontal="center"/>
      <protection/>
    </xf>
    <xf numFmtId="2" fontId="15" fillId="0" borderId="0" xfId="42" applyNumberFormat="1" applyFont="1">
      <alignment/>
      <protection/>
    </xf>
    <xf numFmtId="0" fontId="0" fillId="0" borderId="0" xfId="42" applyFont="1" applyBorder="1" applyAlignment="1">
      <alignment horizontal="center"/>
      <protection/>
    </xf>
    <xf numFmtId="0" fontId="14" fillId="0" borderId="0" xfId="42" applyFont="1">
      <alignment/>
      <protection/>
    </xf>
    <xf numFmtId="0" fontId="13" fillId="0" borderId="0" xfId="42" applyFont="1" applyAlignment="1">
      <alignment horizontal="right" vertical="center"/>
      <protection/>
    </xf>
    <xf numFmtId="0" fontId="13" fillId="0" borderId="0" xfId="42" applyFont="1" applyAlignment="1">
      <alignment horizontal="center" vertical="center"/>
      <protection/>
    </xf>
    <xf numFmtId="0" fontId="13" fillId="0" borderId="0" xfId="42" applyFont="1" applyAlignment="1">
      <alignment horizontal="left" vertical="center"/>
      <protection/>
    </xf>
    <xf numFmtId="0" fontId="14" fillId="0" borderId="0" xfId="42" applyFont="1" applyAlignment="1">
      <alignment vertical="center"/>
      <protection/>
    </xf>
    <xf numFmtId="15" fontId="14" fillId="0" borderId="0" xfId="42" applyNumberFormat="1" applyFont="1">
      <alignment/>
      <protection/>
    </xf>
    <xf numFmtId="193" fontId="14" fillId="0" borderId="0" xfId="42" applyNumberFormat="1" applyFont="1">
      <alignment/>
      <protection/>
    </xf>
    <xf numFmtId="0" fontId="15" fillId="0" borderId="0" xfId="42" applyFont="1">
      <alignment/>
      <protection/>
    </xf>
    <xf numFmtId="191" fontId="4" fillId="0" borderId="0" xfId="0" applyNumberFormat="1" applyFont="1" applyBorder="1" applyAlignment="1">
      <alignment horizontal="right"/>
    </xf>
    <xf numFmtId="191" fontId="4" fillId="0" borderId="13" xfId="0" applyNumberFormat="1" applyFont="1" applyBorder="1" applyAlignment="1">
      <alignment horizontal="right"/>
    </xf>
    <xf numFmtId="191" fontId="4" fillId="0" borderId="12" xfId="0" applyNumberFormat="1" applyFont="1" applyBorder="1" applyAlignment="1">
      <alignment horizontal="right"/>
    </xf>
    <xf numFmtId="0" fontId="4" fillId="0" borderId="21" xfId="0" applyFont="1" applyBorder="1" applyAlignment="1">
      <alignment horizontal="center"/>
    </xf>
    <xf numFmtId="191" fontId="4" fillId="0" borderId="21" xfId="0" applyNumberFormat="1" applyFont="1" applyBorder="1" applyAlignment="1">
      <alignment/>
    </xf>
    <xf numFmtId="191" fontId="4" fillId="0" borderId="21" xfId="0" applyNumberFormat="1" applyFont="1" applyBorder="1" applyAlignment="1">
      <alignment horizontal="right"/>
    </xf>
    <xf numFmtId="0" fontId="4" fillId="0" borderId="22" xfId="0" applyFont="1" applyBorder="1" applyAlignment="1">
      <alignment horizontal="center"/>
    </xf>
    <xf numFmtId="191" fontId="4" fillId="0" borderId="22" xfId="0" applyNumberFormat="1" applyFont="1" applyBorder="1" applyAlignment="1">
      <alignment/>
    </xf>
    <xf numFmtId="191" fontId="4" fillId="0" borderId="22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203" fontId="5" fillId="0" borderId="0" xfId="0" applyNumberFormat="1" applyFont="1" applyAlignment="1">
      <alignment horizontal="centerContinuous"/>
    </xf>
    <xf numFmtId="203" fontId="4" fillId="0" borderId="0" xfId="0" applyNumberFormat="1" applyFont="1" applyAlignment="1">
      <alignment/>
    </xf>
    <xf numFmtId="203" fontId="4" fillId="0" borderId="23" xfId="0" applyNumberFormat="1" applyFont="1" applyBorder="1" applyAlignment="1">
      <alignment horizontal="center"/>
    </xf>
    <xf numFmtId="203" fontId="4" fillId="0" borderId="24" xfId="0" applyNumberFormat="1" applyFont="1" applyBorder="1" applyAlignment="1">
      <alignment horizontal="center"/>
    </xf>
    <xf numFmtId="203" fontId="4" fillId="0" borderId="25" xfId="0" applyNumberFormat="1" applyFont="1" applyBorder="1" applyAlignment="1" quotePrefix="1">
      <alignment horizontal="center"/>
    </xf>
    <xf numFmtId="203" fontId="4" fillId="0" borderId="0" xfId="0" applyNumberFormat="1" applyFont="1" applyBorder="1" applyAlignment="1">
      <alignment/>
    </xf>
    <xf numFmtId="203" fontId="4" fillId="0" borderId="22" xfId="0" applyNumberFormat="1" applyFont="1" applyBorder="1" applyAlignment="1">
      <alignment/>
    </xf>
    <xf numFmtId="0" fontId="4" fillId="0" borderId="26" xfId="0" applyFont="1" applyBorder="1" applyAlignment="1">
      <alignment horizontal="center"/>
    </xf>
    <xf numFmtId="191" fontId="4" fillId="0" borderId="26" xfId="0" applyNumberFormat="1" applyFont="1" applyBorder="1" applyAlignment="1">
      <alignment/>
    </xf>
    <xf numFmtId="191" fontId="4" fillId="0" borderId="26" xfId="0" applyNumberFormat="1" applyFont="1" applyBorder="1" applyAlignment="1">
      <alignment horizontal="right"/>
    </xf>
    <xf numFmtId="191" fontId="4" fillId="0" borderId="0" xfId="0" applyNumberFormat="1" applyFont="1" applyAlignment="1">
      <alignment horizontal="centerContinuous"/>
    </xf>
    <xf numFmtId="191" fontId="4" fillId="0" borderId="0" xfId="0" applyNumberFormat="1" applyFont="1" applyAlignment="1">
      <alignment/>
    </xf>
    <xf numFmtId="191" fontId="4" fillId="0" borderId="27" xfId="0" applyNumberFormat="1" applyFont="1" applyBorder="1" applyAlignment="1">
      <alignment horizontal="center" vertical="center"/>
    </xf>
    <xf numFmtId="191" fontId="4" fillId="0" borderId="28" xfId="0" applyNumberFormat="1" applyFont="1" applyBorder="1" applyAlignment="1">
      <alignment horizontal="center" vertical="center"/>
    </xf>
    <xf numFmtId="191" fontId="4" fillId="0" borderId="29" xfId="0" applyNumberFormat="1" applyFont="1" applyBorder="1" applyAlignment="1" quotePrefix="1">
      <alignment horizontal="center"/>
    </xf>
    <xf numFmtId="191" fontId="23" fillId="0" borderId="12" xfId="0" applyNumberFormat="1" applyFont="1" applyBorder="1" applyAlignment="1">
      <alignment/>
    </xf>
    <xf numFmtId="49" fontId="4" fillId="0" borderId="0" xfId="0" applyNumberFormat="1" applyFont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2" xfId="0" applyNumberFormat="1" applyFont="1" applyBorder="1" applyAlignment="1" quotePrefix="1">
      <alignment horizontal="center"/>
    </xf>
    <xf numFmtId="49" fontId="4" fillId="0" borderId="0" xfId="0" applyNumberFormat="1" applyFont="1" applyBorder="1" applyAlignment="1" quotePrefix="1">
      <alignment horizontal="center"/>
    </xf>
    <xf numFmtId="49" fontId="4" fillId="0" borderId="26" xfId="0" applyNumberFormat="1" applyFont="1" applyBorder="1" applyAlignment="1">
      <alignment horizontal="center"/>
    </xf>
    <xf numFmtId="49" fontId="4" fillId="0" borderId="21" xfId="0" applyNumberFormat="1" applyFont="1" applyBorder="1" applyAlignment="1" quotePrefix="1">
      <alignment horizontal="center"/>
    </xf>
    <xf numFmtId="49" fontId="4" fillId="0" borderId="22" xfId="0" applyNumberFormat="1" applyFont="1" applyBorder="1" applyAlignment="1">
      <alignment horizontal="center"/>
    </xf>
    <xf numFmtId="191" fontId="4" fillId="0" borderId="33" xfId="0" applyNumberFormat="1" applyFont="1" applyBorder="1" applyAlignment="1">
      <alignment horizontal="centerContinuous" vertical="center"/>
    </xf>
    <xf numFmtId="191" fontId="4" fillId="0" borderId="27" xfId="0" applyNumberFormat="1" applyFont="1" applyBorder="1" applyAlignment="1">
      <alignment horizontal="center" vertical="center" wrapText="1"/>
    </xf>
    <xf numFmtId="191" fontId="4" fillId="0" borderId="28" xfId="0" applyNumberFormat="1" applyFont="1" applyBorder="1" applyAlignment="1">
      <alignment horizontal="center" vertical="center" wrapText="1"/>
    </xf>
    <xf numFmtId="191" fontId="4" fillId="0" borderId="34" xfId="0" applyNumberFormat="1" applyFont="1" applyBorder="1" applyAlignment="1">
      <alignment horizontal="centerContinuous" vertical="center"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/>
    </xf>
    <xf numFmtId="191" fontId="4" fillId="0" borderId="0" xfId="0" applyNumberFormat="1" applyFont="1" applyBorder="1" applyAlignment="1">
      <alignment horizontal="center"/>
    </xf>
    <xf numFmtId="191" fontId="4" fillId="0" borderId="0" xfId="0" applyNumberFormat="1" applyFont="1" applyBorder="1" applyAlignment="1" quotePrefix="1">
      <alignment horizontal="center"/>
    </xf>
    <xf numFmtId="0" fontId="25" fillId="0" borderId="0" xfId="0" applyFont="1" applyAlignment="1">
      <alignment/>
    </xf>
    <xf numFmtId="0" fontId="24" fillId="0" borderId="14" xfId="58" applyFont="1" applyBorder="1" applyAlignment="1">
      <alignment horizontal="center"/>
      <protection/>
    </xf>
    <xf numFmtId="0" fontId="24" fillId="0" borderId="38" xfId="58" applyFont="1" applyBorder="1" applyAlignment="1">
      <alignment horizontal="center"/>
      <protection/>
    </xf>
    <xf numFmtId="0" fontId="24" fillId="0" borderId="39" xfId="58" applyFont="1" applyBorder="1" applyAlignment="1">
      <alignment horizontal="center"/>
      <protection/>
    </xf>
    <xf numFmtId="0" fontId="24" fillId="0" borderId="0" xfId="58" applyFont="1" applyBorder="1" applyAlignment="1">
      <alignment horizontal="center"/>
      <protection/>
    </xf>
    <xf numFmtId="0" fontId="24" fillId="0" borderId="15" xfId="58" applyFont="1" applyBorder="1" applyAlignment="1">
      <alignment horizontal="center"/>
      <protection/>
    </xf>
    <xf numFmtId="203" fontId="0" fillId="0" borderId="40" xfId="58" applyNumberFormat="1" applyFont="1" applyBorder="1" applyAlignment="1">
      <alignment horizontal="center"/>
      <protection/>
    </xf>
    <xf numFmtId="0" fontId="0" fillId="0" borderId="40" xfId="58" applyBorder="1" applyAlignment="1">
      <alignment horizontal="center"/>
      <protection/>
    </xf>
    <xf numFmtId="204" fontId="0" fillId="0" borderId="40" xfId="58" applyNumberFormat="1" applyBorder="1">
      <alignment/>
      <protection/>
    </xf>
    <xf numFmtId="2" fontId="0" fillId="0" borderId="40" xfId="58" applyNumberFormat="1" applyBorder="1">
      <alignment/>
      <protection/>
    </xf>
    <xf numFmtId="2" fontId="0" fillId="0" borderId="41" xfId="58" applyNumberFormat="1" applyBorder="1">
      <alignment/>
      <protection/>
    </xf>
    <xf numFmtId="2" fontId="0" fillId="0" borderId="15" xfId="58" applyNumberFormat="1" applyBorder="1">
      <alignment/>
      <protection/>
    </xf>
    <xf numFmtId="2" fontId="0" fillId="0" borderId="40" xfId="58" applyNumberFormat="1" applyFont="1" applyBorder="1">
      <alignment/>
      <protection/>
    </xf>
    <xf numFmtId="203" fontId="24" fillId="0" borderId="14" xfId="58" applyNumberFormat="1" applyFont="1" applyBorder="1" applyAlignment="1">
      <alignment horizontal="center"/>
      <protection/>
    </xf>
    <xf numFmtId="203" fontId="24" fillId="0" borderId="39" xfId="58" applyNumberFormat="1" applyFont="1" applyBorder="1" applyAlignment="1">
      <alignment horizontal="center"/>
      <protection/>
    </xf>
    <xf numFmtId="203" fontId="24" fillId="0" borderId="39" xfId="58" applyNumberFormat="1" applyFont="1" applyBorder="1">
      <alignment/>
      <protection/>
    </xf>
    <xf numFmtId="203" fontId="24" fillId="0" borderId="15" xfId="58" applyNumberFormat="1" applyFont="1" applyBorder="1">
      <alignment/>
      <protection/>
    </xf>
    <xf numFmtId="203" fontId="0" fillId="0" borderId="40" xfId="0" applyNumberFormat="1" applyBorder="1" applyAlignment="1">
      <alignment/>
    </xf>
    <xf numFmtId="203" fontId="0" fillId="0" borderId="0" xfId="0" applyNumberFormat="1" applyAlignment="1">
      <alignment/>
    </xf>
    <xf numFmtId="0" fontId="0" fillId="0" borderId="40" xfId="0" applyBorder="1" applyAlignment="1">
      <alignment horizontal="center"/>
    </xf>
    <xf numFmtId="2" fontId="24" fillId="0" borderId="42" xfId="58" applyNumberFormat="1" applyFont="1" applyBorder="1" applyAlignment="1">
      <alignment horizontal="center"/>
      <protection/>
    </xf>
    <xf numFmtId="2" fontId="24" fillId="0" borderId="14" xfId="58" applyNumberFormat="1" applyFont="1" applyBorder="1" applyAlignment="1">
      <alignment horizontal="center"/>
      <protection/>
    </xf>
    <xf numFmtId="2" fontId="24" fillId="0" borderId="43" xfId="58" applyNumberFormat="1" applyFont="1" applyBorder="1" applyAlignment="1">
      <alignment horizontal="center"/>
      <protection/>
    </xf>
    <xf numFmtId="2" fontId="24" fillId="0" borderId="39" xfId="58" applyNumberFormat="1" applyFont="1" applyBorder="1" applyAlignment="1">
      <alignment horizontal="center"/>
      <protection/>
    </xf>
    <xf numFmtId="2" fontId="24" fillId="0" borderId="43" xfId="58" applyNumberFormat="1" applyFont="1" applyBorder="1">
      <alignment/>
      <protection/>
    </xf>
    <xf numFmtId="2" fontId="24" fillId="0" borderId="39" xfId="58" applyNumberFormat="1" applyFont="1" applyBorder="1">
      <alignment/>
      <protection/>
    </xf>
    <xf numFmtId="2" fontId="24" fillId="0" borderId="44" xfId="58" applyNumberFormat="1" applyFont="1" applyBorder="1" applyAlignment="1">
      <alignment horizontal="center"/>
      <protection/>
    </xf>
    <xf numFmtId="2" fontId="0" fillId="0" borderId="40" xfId="0" applyNumberFormat="1" applyBorder="1" applyAlignment="1">
      <alignment/>
    </xf>
    <xf numFmtId="2" fontId="0" fillId="0" borderId="0" xfId="0" applyNumberFormat="1" applyAlignment="1">
      <alignment/>
    </xf>
    <xf numFmtId="204" fontId="24" fillId="0" borderId="14" xfId="58" applyNumberFormat="1" applyFont="1" applyBorder="1" applyAlignment="1">
      <alignment horizontal="center"/>
      <protection/>
    </xf>
    <xf numFmtId="204" fontId="24" fillId="0" borderId="38" xfId="58" applyNumberFormat="1" applyFont="1" applyBorder="1" applyAlignment="1">
      <alignment horizontal="center"/>
      <protection/>
    </xf>
    <xf numFmtId="204" fontId="24" fillId="0" borderId="39" xfId="58" applyNumberFormat="1" applyFont="1" applyBorder="1" applyAlignment="1">
      <alignment horizontal="center"/>
      <protection/>
    </xf>
    <xf numFmtId="204" fontId="24" fillId="0" borderId="0" xfId="58" applyNumberFormat="1" applyFont="1" applyBorder="1" applyAlignment="1">
      <alignment horizontal="center"/>
      <protection/>
    </xf>
    <xf numFmtId="204" fontId="24" fillId="0" borderId="15" xfId="58" applyNumberFormat="1" applyFont="1" applyBorder="1" applyAlignment="1">
      <alignment horizontal="center"/>
      <protection/>
    </xf>
    <xf numFmtId="204" fontId="24" fillId="0" borderId="45" xfId="58" applyNumberFormat="1" applyFont="1" applyBorder="1" applyAlignment="1">
      <alignment horizontal="center"/>
      <protection/>
    </xf>
    <xf numFmtId="204" fontId="0" fillId="0" borderId="40" xfId="0" applyNumberFormat="1" applyBorder="1" applyAlignment="1">
      <alignment/>
    </xf>
    <xf numFmtId="204" fontId="0" fillId="0" borderId="0" xfId="0" applyNumberFormat="1" applyAlignment="1">
      <alignment/>
    </xf>
    <xf numFmtId="0" fontId="4" fillId="34" borderId="0" xfId="0" applyFont="1" applyFill="1" applyBorder="1" applyAlignment="1">
      <alignment horizontal="center"/>
    </xf>
    <xf numFmtId="0" fontId="4" fillId="0" borderId="22" xfId="0" applyFont="1" applyBorder="1" applyAlignment="1">
      <alignment/>
    </xf>
    <xf numFmtId="4" fontId="10" fillId="33" borderId="14" xfId="57" applyNumberFormat="1" applyFont="1" applyFill="1" applyBorder="1" applyAlignment="1" applyProtection="1">
      <alignment horizontal="center" vertical="center"/>
      <protection/>
    </xf>
    <xf numFmtId="0" fontId="4" fillId="0" borderId="46" xfId="0" applyFont="1" applyBorder="1" applyAlignment="1">
      <alignment horizontal="center"/>
    </xf>
    <xf numFmtId="203" fontId="4" fillId="0" borderId="46" xfId="0" applyNumberFormat="1" applyFont="1" applyBorder="1" applyAlignment="1">
      <alignment/>
    </xf>
    <xf numFmtId="191" fontId="4" fillId="0" borderId="46" xfId="0" applyNumberFormat="1" applyFont="1" applyBorder="1" applyAlignment="1">
      <alignment/>
    </xf>
    <xf numFmtId="49" fontId="4" fillId="0" borderId="46" xfId="0" applyNumberFormat="1" applyFont="1" applyBorder="1" applyAlignment="1">
      <alignment horizontal="center"/>
    </xf>
    <xf numFmtId="0" fontId="4" fillId="0" borderId="46" xfId="0" applyFont="1" applyBorder="1" applyAlignment="1">
      <alignment/>
    </xf>
    <xf numFmtId="205" fontId="4" fillId="0" borderId="0" xfId="0" applyNumberFormat="1" applyFont="1" applyBorder="1" applyAlignment="1">
      <alignment/>
    </xf>
    <xf numFmtId="205" fontId="4" fillId="0" borderId="13" xfId="0" applyNumberFormat="1" applyFont="1" applyBorder="1" applyAlignment="1">
      <alignment/>
    </xf>
    <xf numFmtId="205" fontId="4" fillId="0" borderId="12" xfId="0" applyNumberFormat="1" applyFont="1" applyBorder="1" applyAlignment="1">
      <alignment/>
    </xf>
    <xf numFmtId="205" fontId="4" fillId="0" borderId="26" xfId="0" applyNumberFormat="1" applyFont="1" applyBorder="1" applyAlignment="1">
      <alignment/>
    </xf>
    <xf numFmtId="205" fontId="4" fillId="0" borderId="21" xfId="0" applyNumberFormat="1" applyFont="1" applyBorder="1" applyAlignment="1">
      <alignment/>
    </xf>
    <xf numFmtId="205" fontId="4" fillId="0" borderId="22" xfId="0" applyNumberFormat="1" applyFont="1" applyBorder="1" applyAlignment="1">
      <alignment/>
    </xf>
    <xf numFmtId="204" fontId="0" fillId="0" borderId="40" xfId="58" applyNumberFormat="1" applyFont="1" applyBorder="1">
      <alignment/>
      <protection/>
    </xf>
    <xf numFmtId="0" fontId="0" fillId="0" borderId="40" xfId="58" applyFont="1" applyBorder="1" applyAlignment="1">
      <alignment horizontal="center"/>
      <protection/>
    </xf>
    <xf numFmtId="203" fontId="0" fillId="0" borderId="47" xfId="0" applyNumberFormat="1" applyBorder="1" applyAlignment="1">
      <alignment/>
    </xf>
    <xf numFmtId="0" fontId="0" fillId="0" borderId="47" xfId="0" applyBorder="1" applyAlignment="1">
      <alignment horizontal="center"/>
    </xf>
    <xf numFmtId="204" fontId="0" fillId="0" borderId="47" xfId="0" applyNumberFormat="1" applyBorder="1" applyAlignment="1">
      <alignment/>
    </xf>
    <xf numFmtId="204" fontId="0" fillId="0" borderId="47" xfId="58" applyNumberFormat="1" applyFont="1" applyBorder="1">
      <alignment/>
      <protection/>
    </xf>
    <xf numFmtId="2" fontId="0" fillId="0" borderId="47" xfId="0" applyNumberFormat="1" applyBorder="1" applyAlignment="1">
      <alignment/>
    </xf>
    <xf numFmtId="203" fontId="0" fillId="0" borderId="15" xfId="0" applyNumberFormat="1" applyBorder="1" applyAlignment="1">
      <alignment/>
    </xf>
    <xf numFmtId="0" fontId="0" fillId="0" borderId="15" xfId="0" applyBorder="1" applyAlignment="1">
      <alignment horizontal="center"/>
    </xf>
    <xf numFmtId="204" fontId="0" fillId="0" borderId="15" xfId="0" applyNumberFormat="1" applyBorder="1" applyAlignment="1">
      <alignment/>
    </xf>
    <xf numFmtId="204" fontId="0" fillId="0" borderId="15" xfId="58" applyNumberFormat="1" applyFont="1" applyBorder="1">
      <alignment/>
      <protection/>
    </xf>
    <xf numFmtId="2" fontId="0" fillId="0" borderId="15" xfId="0" applyNumberFormat="1" applyBorder="1" applyAlignment="1">
      <alignment/>
    </xf>
    <xf numFmtId="2" fontId="0" fillId="0" borderId="40" xfId="0" applyNumberFormat="1" applyBorder="1" applyAlignment="1">
      <alignment/>
    </xf>
    <xf numFmtId="2" fontId="0" fillId="0" borderId="41" xfId="0" applyNumberFormat="1" applyBorder="1" applyAlignment="1">
      <alignment/>
    </xf>
    <xf numFmtId="203" fontId="0" fillId="0" borderId="48" xfId="0" applyNumberFormat="1" applyBorder="1" applyAlignment="1">
      <alignment/>
    </xf>
    <xf numFmtId="0" fontId="0" fillId="0" borderId="48" xfId="0" applyBorder="1" applyAlignment="1">
      <alignment horizontal="center"/>
    </xf>
    <xf numFmtId="204" fontId="0" fillId="0" borderId="48" xfId="0" applyNumberFormat="1" applyBorder="1" applyAlignment="1">
      <alignment/>
    </xf>
    <xf numFmtId="204" fontId="0" fillId="0" borderId="48" xfId="58" applyNumberFormat="1" applyFont="1" applyBorder="1">
      <alignment/>
      <protection/>
    </xf>
    <xf numFmtId="2" fontId="0" fillId="0" borderId="48" xfId="0" applyNumberFormat="1" applyBorder="1" applyAlignment="1">
      <alignment/>
    </xf>
    <xf numFmtId="2" fontId="0" fillId="0" borderId="49" xfId="0" applyNumberFormat="1" applyBorder="1" applyAlignment="1">
      <alignment/>
    </xf>
    <xf numFmtId="191" fontId="27" fillId="0" borderId="0" xfId="0" applyNumberFormat="1" applyFont="1" applyAlignment="1">
      <alignment/>
    </xf>
    <xf numFmtId="0" fontId="28" fillId="0" borderId="0" xfId="0" applyFont="1" applyAlignment="1">
      <alignment/>
    </xf>
    <xf numFmtId="0" fontId="0" fillId="0" borderId="40" xfId="0" applyBorder="1" applyAlignment="1">
      <alignment/>
    </xf>
    <xf numFmtId="204" fontId="0" fillId="0" borderId="40" xfId="0" applyNumberFormat="1" applyFont="1" applyBorder="1" applyAlignment="1">
      <alignment/>
    </xf>
    <xf numFmtId="0" fontId="24" fillId="0" borderId="45" xfId="58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15" xfId="0" applyBorder="1" applyAlignment="1">
      <alignment/>
    </xf>
    <xf numFmtId="0" fontId="0" fillId="0" borderId="48" xfId="0" applyBorder="1" applyAlignment="1">
      <alignment/>
    </xf>
    <xf numFmtId="0" fontId="28" fillId="0" borderId="43" xfId="0" applyFont="1" applyBorder="1" applyAlignment="1">
      <alignment/>
    </xf>
    <xf numFmtId="0" fontId="28" fillId="0" borderId="0" xfId="0" applyFont="1" applyBorder="1" applyAlignment="1">
      <alignment/>
    </xf>
    <xf numFmtId="203" fontId="0" fillId="0" borderId="50" xfId="0" applyNumberFormat="1" applyBorder="1" applyAlignment="1">
      <alignment/>
    </xf>
    <xf numFmtId="0" fontId="0" fillId="0" borderId="51" xfId="0" applyBorder="1" applyAlignment="1">
      <alignment horizontal="center"/>
    </xf>
    <xf numFmtId="204" fontId="0" fillId="0" borderId="51" xfId="0" applyNumberFormat="1" applyBorder="1" applyAlignment="1">
      <alignment/>
    </xf>
    <xf numFmtId="0" fontId="0" fillId="0" borderId="51" xfId="0" applyBorder="1" applyAlignment="1">
      <alignment/>
    </xf>
    <xf numFmtId="2" fontId="0" fillId="0" borderId="51" xfId="0" applyNumberFormat="1" applyBorder="1" applyAlignment="1">
      <alignment/>
    </xf>
    <xf numFmtId="204" fontId="29" fillId="0" borderId="0" xfId="58" applyNumberFormat="1" applyFont="1" applyBorder="1" applyAlignment="1">
      <alignment horizontal="center"/>
      <protection/>
    </xf>
    <xf numFmtId="204" fontId="29" fillId="0" borderId="39" xfId="58" applyNumberFormat="1" applyFont="1" applyBorder="1" applyAlignment="1">
      <alignment horizontal="center"/>
      <protection/>
    </xf>
    <xf numFmtId="203" fontId="0" fillId="0" borderId="51" xfId="0" applyNumberFormat="1" applyBorder="1" applyAlignment="1">
      <alignment/>
    </xf>
    <xf numFmtId="0" fontId="30" fillId="0" borderId="0" xfId="42" applyFont="1" applyBorder="1" applyAlignment="1">
      <alignment horizontal="center"/>
      <protection/>
    </xf>
    <xf numFmtId="191" fontId="30" fillId="0" borderId="0" xfId="42" applyNumberFormat="1" applyFont="1" applyBorder="1" applyAlignment="1">
      <alignment horizontal="center"/>
      <protection/>
    </xf>
    <xf numFmtId="2" fontId="30" fillId="0" borderId="0" xfId="42" applyNumberFormat="1" applyFont="1" applyBorder="1" applyAlignment="1">
      <alignment horizontal="center"/>
      <protection/>
    </xf>
    <xf numFmtId="0" fontId="30" fillId="0" borderId="0" xfId="42" applyFont="1" applyAlignment="1">
      <alignment horizontal="center"/>
      <protection/>
    </xf>
    <xf numFmtId="191" fontId="30" fillId="0" borderId="0" xfId="0" applyNumberFormat="1" applyFont="1" applyAlignment="1">
      <alignment/>
    </xf>
    <xf numFmtId="0" fontId="25" fillId="0" borderId="0" xfId="42" applyFont="1">
      <alignment/>
      <protection/>
    </xf>
    <xf numFmtId="203" fontId="0" fillId="0" borderId="52" xfId="0" applyNumberFormat="1" applyBorder="1" applyAlignment="1">
      <alignment/>
    </xf>
    <xf numFmtId="0" fontId="0" fillId="0" borderId="52" xfId="0" applyBorder="1" applyAlignment="1">
      <alignment horizontal="center"/>
    </xf>
    <xf numFmtId="204" fontId="0" fillId="0" borderId="52" xfId="0" applyNumberFormat="1" applyBorder="1" applyAlignment="1">
      <alignment/>
    </xf>
    <xf numFmtId="0" fontId="0" fillId="0" borderId="52" xfId="0" applyBorder="1" applyAlignment="1">
      <alignment/>
    </xf>
    <xf numFmtId="2" fontId="0" fillId="0" borderId="52" xfId="0" applyNumberFormat="1" applyBorder="1" applyAlignment="1">
      <alignment/>
    </xf>
    <xf numFmtId="0" fontId="0" fillId="0" borderId="53" xfId="0" applyBorder="1" applyAlignment="1">
      <alignment/>
    </xf>
    <xf numFmtId="0" fontId="4" fillId="0" borderId="53" xfId="0" applyFont="1" applyBorder="1" applyAlignment="1">
      <alignment horizontal="center"/>
    </xf>
    <xf numFmtId="203" fontId="4" fillId="0" borderId="53" xfId="0" applyNumberFormat="1" applyFont="1" applyBorder="1" applyAlignment="1">
      <alignment/>
    </xf>
    <xf numFmtId="191" fontId="4" fillId="0" borderId="53" xfId="0" applyNumberFormat="1" applyFont="1" applyBorder="1" applyAlignment="1">
      <alignment/>
    </xf>
    <xf numFmtId="49" fontId="4" fillId="0" borderId="53" xfId="0" applyNumberFormat="1" applyFont="1" applyBorder="1" applyAlignment="1">
      <alignment horizontal="center"/>
    </xf>
    <xf numFmtId="0" fontId="4" fillId="0" borderId="53" xfId="0" applyFont="1" applyBorder="1" applyAlignment="1">
      <alignment/>
    </xf>
    <xf numFmtId="192" fontId="0" fillId="14" borderId="40" xfId="58" applyNumberFormat="1" applyFill="1" applyBorder="1">
      <alignment/>
      <protection/>
    </xf>
    <xf numFmtId="192" fontId="0" fillId="14" borderId="40" xfId="58" applyNumberFormat="1" applyFont="1" applyFill="1" applyBorder="1">
      <alignment/>
      <protection/>
    </xf>
    <xf numFmtId="192" fontId="0" fillId="14" borderId="47" xfId="58" applyNumberFormat="1" applyFont="1" applyFill="1" applyBorder="1">
      <alignment/>
      <protection/>
    </xf>
    <xf numFmtId="192" fontId="0" fillId="14" borderId="15" xfId="58" applyNumberFormat="1" applyFont="1" applyFill="1" applyBorder="1">
      <alignment/>
      <protection/>
    </xf>
    <xf numFmtId="192" fontId="0" fillId="14" borderId="48" xfId="58" applyNumberFormat="1" applyFont="1" applyFill="1" applyBorder="1">
      <alignment/>
      <protection/>
    </xf>
    <xf numFmtId="192" fontId="0" fillId="14" borderId="51" xfId="58" applyNumberFormat="1" applyFont="1" applyFill="1" applyBorder="1">
      <alignment/>
      <protection/>
    </xf>
    <xf numFmtId="192" fontId="0" fillId="14" borderId="54" xfId="58" applyNumberFormat="1" applyFont="1" applyFill="1" applyBorder="1">
      <alignment/>
      <protection/>
    </xf>
    <xf numFmtId="192" fontId="0" fillId="14" borderId="52" xfId="58" applyNumberFormat="1" applyFont="1" applyFill="1" applyBorder="1">
      <alignment/>
      <protection/>
    </xf>
    <xf numFmtId="192" fontId="24" fillId="14" borderId="38" xfId="58" applyNumberFormat="1" applyFont="1" applyFill="1" applyBorder="1" applyAlignment="1">
      <alignment horizontal="center"/>
      <protection/>
    </xf>
    <xf numFmtId="192" fontId="24" fillId="14" borderId="0" xfId="58" applyNumberFormat="1" applyFont="1" applyFill="1" applyBorder="1" applyAlignment="1">
      <alignment horizontal="center"/>
      <protection/>
    </xf>
    <xf numFmtId="192" fontId="24" fillId="14" borderId="45" xfId="58" applyNumberFormat="1" applyFont="1" applyFill="1" applyBorder="1">
      <alignment/>
      <protection/>
    </xf>
    <xf numFmtId="192" fontId="0" fillId="14" borderId="15" xfId="0" applyNumberFormat="1" applyFill="1" applyBorder="1" applyAlignment="1">
      <alignment/>
    </xf>
    <xf numFmtId="192" fontId="0" fillId="14" borderId="40" xfId="0" applyNumberFormat="1" applyFill="1" applyBorder="1" applyAlignment="1">
      <alignment/>
    </xf>
    <xf numFmtId="192" fontId="0" fillId="14" borderId="0" xfId="0" applyNumberFormat="1" applyFill="1" applyAlignment="1">
      <alignment/>
    </xf>
    <xf numFmtId="0" fontId="4" fillId="35" borderId="46" xfId="0" applyFont="1" applyFill="1" applyBorder="1" applyAlignment="1">
      <alignment horizontal="center"/>
    </xf>
    <xf numFmtId="203" fontId="4" fillId="35" borderId="46" xfId="0" applyNumberFormat="1" applyFont="1" applyFill="1" applyBorder="1" applyAlignment="1">
      <alignment/>
    </xf>
    <xf numFmtId="191" fontId="4" fillId="35" borderId="46" xfId="0" applyNumberFormat="1" applyFont="1" applyFill="1" applyBorder="1" applyAlignment="1">
      <alignment/>
    </xf>
    <xf numFmtId="49" fontId="4" fillId="35" borderId="46" xfId="0" applyNumberFormat="1" applyFont="1" applyFill="1" applyBorder="1" applyAlignment="1">
      <alignment horizontal="center"/>
    </xf>
    <xf numFmtId="0" fontId="4" fillId="35" borderId="46" xfId="0" applyFont="1" applyFill="1" applyBorder="1" applyAlignment="1">
      <alignment/>
    </xf>
    <xf numFmtId="49" fontId="27" fillId="0" borderId="55" xfId="0" applyNumberFormat="1" applyFont="1" applyBorder="1" applyAlignment="1">
      <alignment horizontal="center"/>
    </xf>
    <xf numFmtId="0" fontId="10" fillId="33" borderId="55" xfId="57" applyFont="1" applyFill="1" applyBorder="1" applyAlignment="1">
      <alignment horizontal="center" vertical="center"/>
      <protection/>
    </xf>
    <xf numFmtId="203" fontId="28" fillId="0" borderId="55" xfId="0" applyNumberFormat="1" applyFont="1" applyBorder="1" applyAlignment="1">
      <alignment/>
    </xf>
    <xf numFmtId="191" fontId="28" fillId="0" borderId="55" xfId="0" applyNumberFormat="1" applyFont="1" applyBorder="1" applyAlignment="1">
      <alignment/>
    </xf>
    <xf numFmtId="191" fontId="10" fillId="0" borderId="55" xfId="56" applyNumberFormat="1" applyFont="1" applyBorder="1" applyAlignment="1">
      <alignment horizontal="right" vertical="center"/>
      <protection/>
    </xf>
    <xf numFmtId="192" fontId="0" fillId="14" borderId="51" xfId="0" applyNumberFormat="1" applyFill="1" applyBorder="1" applyAlignment="1">
      <alignment/>
    </xf>
    <xf numFmtId="0" fontId="0" fillId="0" borderId="46" xfId="0" applyBorder="1" applyAlignment="1">
      <alignment/>
    </xf>
    <xf numFmtId="203" fontId="28" fillId="0" borderId="40" xfId="0" applyNumberFormat="1" applyFont="1" applyBorder="1" applyAlignment="1">
      <alignment/>
    </xf>
    <xf numFmtId="191" fontId="28" fillId="0" borderId="40" xfId="0" applyNumberFormat="1" applyFont="1" applyBorder="1" applyAlignment="1">
      <alignment/>
    </xf>
    <xf numFmtId="191" fontId="10" fillId="0" borderId="40" xfId="56" applyNumberFormat="1" applyFont="1" applyBorder="1" applyAlignment="1">
      <alignment horizontal="right" vertical="center"/>
      <protection/>
    </xf>
    <xf numFmtId="49" fontId="27" fillId="0" borderId="40" xfId="0" applyNumberFormat="1" applyFont="1" applyBorder="1" applyAlignment="1" quotePrefix="1">
      <alignment horizontal="center"/>
    </xf>
    <xf numFmtId="0" fontId="10" fillId="33" borderId="40" xfId="57" applyFont="1" applyFill="1" applyBorder="1" applyAlignment="1">
      <alignment horizontal="center" vertical="center"/>
      <protection/>
    </xf>
    <xf numFmtId="49" fontId="27" fillId="0" borderId="40" xfId="0" applyNumberFormat="1" applyFont="1" applyBorder="1" applyAlignment="1">
      <alignment horizontal="center"/>
    </xf>
    <xf numFmtId="0" fontId="4" fillId="35" borderId="0" xfId="0" applyFont="1" applyFill="1" applyAlignment="1">
      <alignment horizontal="center"/>
    </xf>
    <xf numFmtId="203" fontId="4" fillId="35" borderId="0" xfId="0" applyNumberFormat="1" applyFont="1" applyFill="1" applyAlignment="1">
      <alignment/>
    </xf>
    <xf numFmtId="191" fontId="4" fillId="35" borderId="0" xfId="0" applyNumberFormat="1" applyFont="1" applyFill="1" applyAlignment="1">
      <alignment/>
    </xf>
    <xf numFmtId="49" fontId="4" fillId="35" borderId="0" xfId="0" applyNumberFormat="1" applyFont="1" applyFill="1" applyAlignment="1">
      <alignment horizontal="center"/>
    </xf>
    <xf numFmtId="0" fontId="4" fillId="35" borderId="0" xfId="0" applyFont="1" applyFill="1" applyAlignment="1">
      <alignment/>
    </xf>
    <xf numFmtId="0" fontId="26" fillId="36" borderId="41" xfId="58" applyFont="1" applyFill="1" applyBorder="1" applyAlignment="1">
      <alignment horizontal="center"/>
      <protection/>
    </xf>
    <xf numFmtId="0" fontId="26" fillId="36" borderId="56" xfId="58" applyFont="1" applyFill="1" applyBorder="1" applyAlignment="1">
      <alignment horizontal="center"/>
      <protection/>
    </xf>
    <xf numFmtId="0" fontId="26" fillId="36" borderId="57" xfId="58" applyFont="1" applyFill="1" applyBorder="1" applyAlignment="1">
      <alignment horizontal="center"/>
      <protection/>
    </xf>
    <xf numFmtId="0" fontId="10" fillId="0" borderId="40" xfId="57" applyFont="1" applyFill="1" applyBorder="1" applyAlignment="1" applyProtection="1">
      <alignment horizontal="center" vertical="center"/>
      <protection/>
    </xf>
    <xf numFmtId="0" fontId="10" fillId="0" borderId="14" xfId="57" applyFont="1" applyFill="1" applyBorder="1" applyAlignment="1" applyProtection="1">
      <alignment horizontal="center" vertical="center"/>
      <protection/>
    </xf>
    <xf numFmtId="0" fontId="10" fillId="0" borderId="40" xfId="57" applyFont="1" applyFill="1" applyBorder="1" applyAlignment="1" applyProtection="1">
      <alignment horizontal="center" vertical="center" textRotation="90"/>
      <protection/>
    </xf>
    <xf numFmtId="2" fontId="10" fillId="0" borderId="40" xfId="57" applyNumberFormat="1" applyFont="1" applyFill="1" applyBorder="1" applyAlignment="1" applyProtection="1">
      <alignment horizontal="left"/>
      <protection/>
    </xf>
    <xf numFmtId="192" fontId="10" fillId="0" borderId="40" xfId="57" applyNumberFormat="1" applyFont="1" applyFill="1" applyBorder="1" applyAlignment="1" applyProtection="1">
      <alignment/>
      <protection/>
    </xf>
    <xf numFmtId="192" fontId="10" fillId="0" borderId="40" xfId="57" applyNumberFormat="1" applyFont="1" applyFill="1" applyBorder="1" applyProtection="1">
      <alignment/>
      <protection/>
    </xf>
    <xf numFmtId="2" fontId="9" fillId="0" borderId="41" xfId="57" applyNumberFormat="1" applyFont="1" applyFill="1" applyBorder="1" applyAlignment="1" applyProtection="1">
      <alignment horizontal="center"/>
      <protection/>
    </xf>
    <xf numFmtId="2" fontId="9" fillId="0" borderId="56" xfId="57" applyNumberFormat="1" applyFont="1" applyFill="1" applyBorder="1" applyAlignment="1" applyProtection="1">
      <alignment horizontal="center"/>
      <protection/>
    </xf>
    <xf numFmtId="2" fontId="9" fillId="0" borderId="57" xfId="57" applyNumberFormat="1" applyFont="1" applyFill="1" applyBorder="1" applyAlignment="1" applyProtection="1">
      <alignment horizontal="center"/>
      <protection/>
    </xf>
    <xf numFmtId="2" fontId="10" fillId="0" borderId="40" xfId="57" applyNumberFormat="1" applyFont="1" applyFill="1" applyBorder="1" applyAlignment="1" applyProtection="1">
      <alignment horizontal="center"/>
      <protection/>
    </xf>
    <xf numFmtId="192" fontId="10" fillId="0" borderId="40" xfId="57" applyNumberFormat="1" applyFont="1" applyFill="1" applyBorder="1" applyAlignment="1" applyProtection="1">
      <alignment horizontal="center"/>
      <protection/>
    </xf>
    <xf numFmtId="194" fontId="10" fillId="0" borderId="40" xfId="57" applyNumberFormat="1" applyFont="1" applyFill="1" applyBorder="1" applyAlignment="1" applyProtection="1">
      <alignment horizontal="center"/>
      <protection/>
    </xf>
    <xf numFmtId="194" fontId="10" fillId="0" borderId="14" xfId="57" applyNumberFormat="1" applyFont="1" applyFill="1" applyBorder="1" applyAlignment="1" applyProtection="1">
      <alignment horizontal="center" vertical="center" textRotation="90"/>
      <protection/>
    </xf>
    <xf numFmtId="194" fontId="10" fillId="0" borderId="15" xfId="57" applyNumberFormat="1" applyFont="1" applyFill="1" applyBorder="1" applyAlignment="1" applyProtection="1">
      <alignment horizontal="center" vertical="center" textRotation="90"/>
      <protection/>
    </xf>
    <xf numFmtId="4" fontId="10" fillId="0" borderId="40" xfId="57" applyNumberFormat="1" applyFont="1" applyFill="1" applyBorder="1" applyAlignment="1" applyProtection="1">
      <alignment horizontal="center" vertical="center"/>
      <protection/>
    </xf>
    <xf numFmtId="4" fontId="10" fillId="0" borderId="40" xfId="57" applyNumberFormat="1" applyFont="1" applyFill="1" applyBorder="1" applyAlignment="1" applyProtection="1">
      <alignment horizontal="center"/>
      <protection/>
    </xf>
    <xf numFmtId="0" fontId="10" fillId="0" borderId="14" xfId="57" applyFont="1" applyFill="1" applyBorder="1" applyAlignment="1" applyProtection="1">
      <alignment horizontal="center" vertical="center" textRotation="90"/>
      <protection/>
    </xf>
    <xf numFmtId="0" fontId="10" fillId="0" borderId="15" xfId="57" applyFont="1" applyFill="1" applyBorder="1" applyAlignment="1" applyProtection="1">
      <alignment horizontal="center" vertical="center" textRotation="90"/>
      <protection/>
    </xf>
  </cellXfs>
  <cellStyles count="6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zerodec" xfId="33"/>
    <cellStyle name="Currency1" xfId="34"/>
    <cellStyle name="Date" xfId="35"/>
    <cellStyle name="Dollar (zero dec)" xfId="36"/>
    <cellStyle name="Fixed" xfId="37"/>
    <cellStyle name="Followed Hyperlink" xfId="38"/>
    <cellStyle name="HEADING1" xfId="39"/>
    <cellStyle name="HEADING2" xfId="40"/>
    <cellStyle name="Hyperlink" xfId="41"/>
    <cellStyle name="Normal_DATESED99" xfId="42"/>
    <cellStyle name="Q" xfId="43"/>
    <cellStyle name="small border line" xfId="44"/>
    <cellStyle name="Total" xfId="45"/>
    <cellStyle name="W" xfId="46"/>
    <cellStyle name="การคำนวณ" xfId="47"/>
    <cellStyle name="ข้อความเตือน" xfId="48"/>
    <cellStyle name="ข้อความอธิบาย" xfId="49"/>
    <cellStyle name="Comma" xfId="50"/>
    <cellStyle name="Comma [0]" xfId="51"/>
    <cellStyle name="ชื่อเรื่อง" xfId="52"/>
    <cellStyle name="เซลล์ตรวจสอบ" xfId="53"/>
    <cellStyle name="เซลล์ที่มีลิงก์" xfId="54"/>
    <cellStyle name="ดี" xfId="55"/>
    <cellStyle name="ปกติ_P1" xfId="56"/>
    <cellStyle name="ปกติ_sed" xfId="57"/>
    <cellStyle name="ปกติ_Sheet1" xfId="58"/>
    <cellStyle name="ป้อนค่า" xfId="59"/>
    <cellStyle name="ปานกลาง" xfId="60"/>
    <cellStyle name="Percent" xfId="61"/>
    <cellStyle name="ผลรวม" xfId="62"/>
    <cellStyle name="แย่" xfId="63"/>
    <cellStyle name="Currency" xfId="64"/>
    <cellStyle name="Currency [0]" xfId="65"/>
    <cellStyle name="ส่วนที่ถูกเน้น1" xfId="66"/>
    <cellStyle name="ส่วนที่ถูกเน้น2" xfId="67"/>
    <cellStyle name="ส่วนที่ถูกเน้น3" xfId="68"/>
    <cellStyle name="ส่วนที่ถูกเน้น4" xfId="69"/>
    <cellStyle name="ส่วนที่ถูกเน้น5" xfId="70"/>
    <cellStyle name="ส่วนที่ถูกเน้น6" xfId="71"/>
    <cellStyle name="แสดงผล" xfId="72"/>
    <cellStyle name="หมายเหตุ" xfId="73"/>
    <cellStyle name="หัวเรื่อง 1" xfId="74"/>
    <cellStyle name="หัวเรื่อง 2" xfId="75"/>
    <cellStyle name="หัวเรื่อง 3" xfId="76"/>
    <cellStyle name="หัวเรื่อง 4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P.73 Mae Nam Ping D.A. 14,814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067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5"/>
          <c:y val="0.0685"/>
          <c:w val="0.76875"/>
          <c:h val="0.86375"/>
        </c:manualLayout>
      </c:layout>
      <c:scatterChart>
        <c:scatterStyle val="lineMarker"/>
        <c:varyColors val="0"/>
        <c:ser>
          <c:idx val="1"/>
          <c:order val="0"/>
          <c:tx>
            <c:v>2021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DATA!$D$405:$D$431</c:f>
              <c:numCache>
                <c:ptCount val="27"/>
                <c:pt idx="0">
                  <c:v>3.82</c:v>
                </c:pt>
                <c:pt idx="1">
                  <c:v>3.459</c:v>
                </c:pt>
                <c:pt idx="2">
                  <c:v>5.456</c:v>
                </c:pt>
                <c:pt idx="3">
                  <c:v>4.378</c:v>
                </c:pt>
                <c:pt idx="4">
                  <c:v>3.735</c:v>
                </c:pt>
                <c:pt idx="5">
                  <c:v>5.633</c:v>
                </c:pt>
                <c:pt idx="6">
                  <c:v>4.382</c:v>
                </c:pt>
                <c:pt idx="7">
                  <c:v>15.324</c:v>
                </c:pt>
                <c:pt idx="8">
                  <c:v>5.607</c:v>
                </c:pt>
                <c:pt idx="9">
                  <c:v>78.735</c:v>
                </c:pt>
                <c:pt idx="10">
                  <c:v>81.561</c:v>
                </c:pt>
                <c:pt idx="11">
                  <c:v>50.155</c:v>
                </c:pt>
                <c:pt idx="12">
                  <c:v>191.149</c:v>
                </c:pt>
                <c:pt idx="13">
                  <c:v>477.753</c:v>
                </c:pt>
                <c:pt idx="14">
                  <c:v>174.982</c:v>
                </c:pt>
                <c:pt idx="15">
                  <c:v>189.077</c:v>
                </c:pt>
                <c:pt idx="16">
                  <c:v>3.961</c:v>
                </c:pt>
                <c:pt idx="17">
                  <c:v>4.152</c:v>
                </c:pt>
                <c:pt idx="18">
                  <c:v>4.121</c:v>
                </c:pt>
                <c:pt idx="19">
                  <c:v>4.162</c:v>
                </c:pt>
                <c:pt idx="20">
                  <c:v>4.198</c:v>
                </c:pt>
                <c:pt idx="21">
                  <c:v>2.364</c:v>
                </c:pt>
                <c:pt idx="22">
                  <c:v>2.547</c:v>
                </c:pt>
                <c:pt idx="23">
                  <c:v>2.542</c:v>
                </c:pt>
                <c:pt idx="24">
                  <c:v>2.61</c:v>
                </c:pt>
                <c:pt idx="25">
                  <c:v>2.55</c:v>
                </c:pt>
                <c:pt idx="26">
                  <c:v>3.57</c:v>
                </c:pt>
              </c:numCache>
            </c:numRef>
          </c:xVal>
          <c:yVal>
            <c:numRef>
              <c:f>DATA!$G$405:$G$431</c:f>
              <c:numCache>
                <c:ptCount val="27"/>
                <c:pt idx="0">
                  <c:v>2.0557952812799996</c:v>
                </c:pt>
                <c:pt idx="1">
                  <c:v>1.3266717226559999</c:v>
                </c:pt>
                <c:pt idx="2">
                  <c:v>3.2309064944640005</c:v>
                </c:pt>
                <c:pt idx="3">
                  <c:v>3.0495155834879997</c:v>
                </c:pt>
                <c:pt idx="4">
                  <c:v>3.2603968368000005</c:v>
                </c:pt>
                <c:pt idx="5">
                  <c:v>6.966215555904001</c:v>
                </c:pt>
                <c:pt idx="6">
                  <c:v>3.9390598679040005</c:v>
                </c:pt>
                <c:pt idx="7">
                  <c:v>26.043271870463997</c:v>
                </c:pt>
                <c:pt idx="8">
                  <c:v>2.8174340678400007</c:v>
                </c:pt>
                <c:pt idx="9">
                  <c:v>100.42516723248</c:v>
                </c:pt>
                <c:pt idx="10">
                  <c:v>118.56105760665601</c:v>
                </c:pt>
                <c:pt idx="11">
                  <c:v>53.98424196479999</c:v>
                </c:pt>
                <c:pt idx="12">
                  <c:v>1900.564088312736</c:v>
                </c:pt>
                <c:pt idx="13">
                  <c:v>6921.196520113729</c:v>
                </c:pt>
                <c:pt idx="14">
                  <c:v>560.892135102912</c:v>
                </c:pt>
                <c:pt idx="15">
                  <c:v>1343.71587558096</c:v>
                </c:pt>
                <c:pt idx="16">
                  <c:v>1.9421347046399997</c:v>
                </c:pt>
                <c:pt idx="17">
                  <c:v>2.428709543424</c:v>
                </c:pt>
                <c:pt idx="18">
                  <c:v>0.8692996965120001</c:v>
                </c:pt>
                <c:pt idx="21">
                  <c:v>0.6378449483520001</c:v>
                </c:pt>
                <c:pt idx="22">
                  <c:v>0.6192914356800001</c:v>
                </c:pt>
                <c:pt idx="23">
                  <c:v>1.58944264416</c:v>
                </c:pt>
                <c:pt idx="24">
                  <c:v>1.90956261024</c:v>
                </c:pt>
                <c:pt idx="25">
                  <c:v>5.7412909728</c:v>
                </c:pt>
                <c:pt idx="26">
                  <c:v>8.20903918464</c:v>
                </c:pt>
              </c:numCache>
            </c:numRef>
          </c:yVal>
          <c:smooth val="0"/>
        </c:ser>
        <c:axId val="23616954"/>
        <c:axId val="11225995"/>
      </c:scatterChart>
      <c:valAx>
        <c:axId val="23616954"/>
        <c:scaling>
          <c:logBase val="10"/>
          <c:orientation val="minMax"/>
          <c:max val="10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11225995"/>
        <c:crossesAt val="0.1"/>
        <c:crossBetween val="midCat"/>
        <c:dispUnits/>
      </c:valAx>
      <c:valAx>
        <c:axId val="11225995"/>
        <c:scaling>
          <c:logBase val="10"/>
          <c:orientation val="minMax"/>
          <c:max val="1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05"/>
              <c:y val="0.01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23616954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4"/>
          <c:y val="0.43825"/>
          <c:w val="0.10775"/>
          <c:h val="0.0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P.73 Mae Nam Ping D.A. 14,814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0325"/>
          <c:y val="-0.02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071"/>
          <c:w val="0.7965"/>
          <c:h val="0.887"/>
        </c:manualLayout>
      </c:layout>
      <c:scatterChart>
        <c:scatterStyle val="lineMarker"/>
        <c:varyColors val="0"/>
        <c:ser>
          <c:idx val="1"/>
          <c:order val="0"/>
          <c:tx>
            <c:v>2001-2021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y = 1.0629x</a:t>
                    </a:r>
                    <a:r>
                      <a:rPr lang="en-US" cap="none" sz="1600" b="0" i="0" u="none" baseline="30000">
                        <a:solidFill>
                          <a:srgbClr val="000000"/>
                        </a:solidFill>
                      </a:rPr>
                      <a:t>1.391</a:t>
                    </a:r>
                    <a:r>
                      <a:rPr lang="en-US" cap="none" sz="1600" b="0" i="0" u="none" baseline="30000">
                        <a:solidFill>
                          <a:srgbClr val="000000"/>
                        </a:solidFill>
                      </a:rPr>
                      <a:t>0</a:t>
                    </a:r>
                    <a:r>
                      <a:rPr lang="en-US" cap="none" sz="1600" b="0" i="0" u="none" baseline="0">
                        <a:solidFill>
                          <a:srgbClr val="000000"/>
                        </a:solidFill>
                      </a:rPr>
                      <a:t>
R² = 0.8906</a:t>
                    </a:r>
                  </a:p>
                </c:rich>
              </c:tx>
              <c:numFmt formatCode="General"/>
            </c:trendlineLbl>
          </c:trendline>
          <c:xVal>
            <c:numRef>
              <c:f>DATA!$D$9:$D$431</c:f>
              <c:numCache>
                <c:ptCount val="423"/>
                <c:pt idx="0">
                  <c:v>1.191</c:v>
                </c:pt>
                <c:pt idx="1">
                  <c:v>6.611</c:v>
                </c:pt>
                <c:pt idx="2">
                  <c:v>4.261</c:v>
                </c:pt>
                <c:pt idx="3">
                  <c:v>31.533</c:v>
                </c:pt>
                <c:pt idx="4">
                  <c:v>155.214</c:v>
                </c:pt>
                <c:pt idx="5">
                  <c:v>105.46</c:v>
                </c:pt>
                <c:pt idx="6">
                  <c:v>30.524</c:v>
                </c:pt>
                <c:pt idx="7">
                  <c:v>12.766</c:v>
                </c:pt>
                <c:pt idx="8">
                  <c:v>17.276</c:v>
                </c:pt>
                <c:pt idx="9">
                  <c:v>14.426</c:v>
                </c:pt>
                <c:pt idx="10">
                  <c:v>51.638</c:v>
                </c:pt>
                <c:pt idx="11">
                  <c:v>457.287</c:v>
                </c:pt>
                <c:pt idx="12">
                  <c:v>722.73</c:v>
                </c:pt>
                <c:pt idx="13">
                  <c:v>601.716</c:v>
                </c:pt>
                <c:pt idx="14">
                  <c:v>1056.698</c:v>
                </c:pt>
                <c:pt idx="15">
                  <c:v>189.171</c:v>
                </c:pt>
                <c:pt idx="16">
                  <c:v>332.045</c:v>
                </c:pt>
                <c:pt idx="17">
                  <c:v>184.253</c:v>
                </c:pt>
                <c:pt idx="18">
                  <c:v>241.402</c:v>
                </c:pt>
                <c:pt idx="19">
                  <c:v>243.865</c:v>
                </c:pt>
                <c:pt idx="20">
                  <c:v>267.709</c:v>
                </c:pt>
                <c:pt idx="21">
                  <c:v>135.677</c:v>
                </c:pt>
                <c:pt idx="22">
                  <c:v>953.802</c:v>
                </c:pt>
                <c:pt idx="23">
                  <c:v>195.012</c:v>
                </c:pt>
                <c:pt idx="24">
                  <c:v>126.56</c:v>
                </c:pt>
                <c:pt idx="25">
                  <c:v>83.311</c:v>
                </c:pt>
                <c:pt idx="26">
                  <c:v>58.987</c:v>
                </c:pt>
                <c:pt idx="27">
                  <c:v>44.694</c:v>
                </c:pt>
                <c:pt idx="28">
                  <c:v>64.831</c:v>
                </c:pt>
                <c:pt idx="29">
                  <c:v>26.283</c:v>
                </c:pt>
                <c:pt idx="30">
                  <c:v>27.048</c:v>
                </c:pt>
                <c:pt idx="31">
                  <c:v>14.58</c:v>
                </c:pt>
                <c:pt idx="32">
                  <c:v>4.248</c:v>
                </c:pt>
                <c:pt idx="33">
                  <c:v>23.62</c:v>
                </c:pt>
                <c:pt idx="34">
                  <c:v>3.411</c:v>
                </c:pt>
                <c:pt idx="35">
                  <c:v>2.356</c:v>
                </c:pt>
                <c:pt idx="36">
                  <c:v>2.669</c:v>
                </c:pt>
                <c:pt idx="37">
                  <c:v>2.898</c:v>
                </c:pt>
                <c:pt idx="38">
                  <c:v>0.558</c:v>
                </c:pt>
                <c:pt idx="39">
                  <c:v>7.361</c:v>
                </c:pt>
                <c:pt idx="40">
                  <c:v>2.148</c:v>
                </c:pt>
                <c:pt idx="41">
                  <c:v>5.177</c:v>
                </c:pt>
                <c:pt idx="42">
                  <c:v>256.047</c:v>
                </c:pt>
                <c:pt idx="43">
                  <c:v>148.153</c:v>
                </c:pt>
                <c:pt idx="44">
                  <c:v>112.599</c:v>
                </c:pt>
                <c:pt idx="45">
                  <c:v>23.992</c:v>
                </c:pt>
                <c:pt idx="46">
                  <c:v>12.188</c:v>
                </c:pt>
                <c:pt idx="47">
                  <c:v>52.862</c:v>
                </c:pt>
                <c:pt idx="48">
                  <c:v>39.855</c:v>
                </c:pt>
                <c:pt idx="49">
                  <c:v>69.704</c:v>
                </c:pt>
                <c:pt idx="50">
                  <c:v>101.556</c:v>
                </c:pt>
                <c:pt idx="51">
                  <c:v>447.726</c:v>
                </c:pt>
                <c:pt idx="52">
                  <c:v>653.154</c:v>
                </c:pt>
                <c:pt idx="53">
                  <c:v>1051.163</c:v>
                </c:pt>
                <c:pt idx="54">
                  <c:v>1333.914</c:v>
                </c:pt>
                <c:pt idx="55">
                  <c:v>685.021</c:v>
                </c:pt>
                <c:pt idx="56">
                  <c:v>189.883</c:v>
                </c:pt>
                <c:pt idx="57">
                  <c:v>205.195</c:v>
                </c:pt>
                <c:pt idx="58">
                  <c:v>522.957</c:v>
                </c:pt>
                <c:pt idx="59">
                  <c:v>261.52</c:v>
                </c:pt>
                <c:pt idx="60">
                  <c:v>177.863</c:v>
                </c:pt>
                <c:pt idx="61">
                  <c:v>445.036</c:v>
                </c:pt>
                <c:pt idx="62">
                  <c:v>286.019</c:v>
                </c:pt>
                <c:pt idx="63">
                  <c:v>96.969</c:v>
                </c:pt>
                <c:pt idx="64">
                  <c:v>240.358</c:v>
                </c:pt>
                <c:pt idx="65">
                  <c:v>118.925</c:v>
                </c:pt>
                <c:pt idx="66">
                  <c:v>79.774</c:v>
                </c:pt>
                <c:pt idx="67">
                  <c:v>59.467</c:v>
                </c:pt>
                <c:pt idx="68">
                  <c:v>36.531</c:v>
                </c:pt>
                <c:pt idx="69">
                  <c:v>30.913</c:v>
                </c:pt>
                <c:pt idx="70">
                  <c:v>19.535</c:v>
                </c:pt>
                <c:pt idx="71">
                  <c:v>8.213</c:v>
                </c:pt>
                <c:pt idx="72">
                  <c:v>31.016</c:v>
                </c:pt>
                <c:pt idx="73">
                  <c:v>26.204</c:v>
                </c:pt>
                <c:pt idx="74">
                  <c:v>4.512</c:v>
                </c:pt>
                <c:pt idx="75">
                  <c:v>21.152</c:v>
                </c:pt>
                <c:pt idx="76">
                  <c:v>20.257</c:v>
                </c:pt>
                <c:pt idx="77">
                  <c:v>50.538</c:v>
                </c:pt>
                <c:pt idx="78">
                  <c:v>30.596</c:v>
                </c:pt>
                <c:pt idx="79">
                  <c:v>27.254</c:v>
                </c:pt>
                <c:pt idx="80">
                  <c:v>71.313</c:v>
                </c:pt>
                <c:pt idx="81">
                  <c:v>55.421</c:v>
                </c:pt>
                <c:pt idx="82">
                  <c:v>68.383</c:v>
                </c:pt>
                <c:pt idx="83">
                  <c:v>122.653</c:v>
                </c:pt>
                <c:pt idx="84">
                  <c:v>72.126</c:v>
                </c:pt>
                <c:pt idx="85">
                  <c:v>55.382</c:v>
                </c:pt>
                <c:pt idx="86">
                  <c:v>40.273</c:v>
                </c:pt>
                <c:pt idx="87">
                  <c:v>109.002</c:v>
                </c:pt>
                <c:pt idx="88">
                  <c:v>175.764</c:v>
                </c:pt>
                <c:pt idx="89">
                  <c:v>83.795</c:v>
                </c:pt>
                <c:pt idx="90">
                  <c:v>771.17</c:v>
                </c:pt>
                <c:pt idx="91">
                  <c:v>319.411</c:v>
                </c:pt>
                <c:pt idx="92">
                  <c:v>97.57</c:v>
                </c:pt>
                <c:pt idx="93">
                  <c:v>88.092</c:v>
                </c:pt>
                <c:pt idx="94">
                  <c:v>49.482</c:v>
                </c:pt>
                <c:pt idx="95">
                  <c:v>64.052</c:v>
                </c:pt>
                <c:pt idx="96">
                  <c:v>35.527</c:v>
                </c:pt>
                <c:pt idx="97">
                  <c:v>28.048</c:v>
                </c:pt>
                <c:pt idx="98">
                  <c:v>25.985</c:v>
                </c:pt>
                <c:pt idx="99">
                  <c:v>9.416</c:v>
                </c:pt>
                <c:pt idx="100">
                  <c:v>7.008</c:v>
                </c:pt>
                <c:pt idx="101">
                  <c:v>4.1</c:v>
                </c:pt>
                <c:pt idx="102">
                  <c:v>7.187</c:v>
                </c:pt>
                <c:pt idx="103">
                  <c:v>5.087</c:v>
                </c:pt>
                <c:pt idx="104">
                  <c:v>1.698</c:v>
                </c:pt>
                <c:pt idx="105">
                  <c:v>26.585</c:v>
                </c:pt>
                <c:pt idx="106">
                  <c:v>65.851</c:v>
                </c:pt>
                <c:pt idx="107">
                  <c:v>67.784</c:v>
                </c:pt>
                <c:pt idx="108">
                  <c:v>195.188</c:v>
                </c:pt>
                <c:pt idx="109">
                  <c:v>47.05</c:v>
                </c:pt>
                <c:pt idx="110">
                  <c:v>36.601</c:v>
                </c:pt>
                <c:pt idx="111">
                  <c:v>194.145</c:v>
                </c:pt>
                <c:pt idx="112">
                  <c:v>425.962</c:v>
                </c:pt>
                <c:pt idx="113">
                  <c:v>330.577</c:v>
                </c:pt>
                <c:pt idx="114">
                  <c:v>118.498</c:v>
                </c:pt>
                <c:pt idx="115">
                  <c:v>68.638</c:v>
                </c:pt>
                <c:pt idx="116">
                  <c:v>57.572</c:v>
                </c:pt>
                <c:pt idx="117">
                  <c:v>47.043</c:v>
                </c:pt>
                <c:pt idx="118">
                  <c:v>32.62</c:v>
                </c:pt>
                <c:pt idx="119">
                  <c:v>28.045</c:v>
                </c:pt>
                <c:pt idx="120">
                  <c:v>26.005</c:v>
                </c:pt>
                <c:pt idx="121">
                  <c:v>20.298</c:v>
                </c:pt>
                <c:pt idx="122">
                  <c:v>22.983</c:v>
                </c:pt>
                <c:pt idx="123">
                  <c:v>12.185</c:v>
                </c:pt>
                <c:pt idx="124">
                  <c:v>13.848</c:v>
                </c:pt>
                <c:pt idx="125">
                  <c:v>13.672</c:v>
                </c:pt>
                <c:pt idx="126">
                  <c:v>27.498</c:v>
                </c:pt>
                <c:pt idx="127">
                  <c:v>18.528</c:v>
                </c:pt>
                <c:pt idx="131">
                  <c:v>137.195</c:v>
                </c:pt>
                <c:pt idx="132">
                  <c:v>77.388</c:v>
                </c:pt>
                <c:pt idx="133">
                  <c:v>37.501</c:v>
                </c:pt>
                <c:pt idx="134">
                  <c:v>29.834</c:v>
                </c:pt>
                <c:pt idx="135">
                  <c:v>124.414</c:v>
                </c:pt>
                <c:pt idx="136">
                  <c:v>321.377</c:v>
                </c:pt>
                <c:pt idx="137">
                  <c:v>150.819</c:v>
                </c:pt>
                <c:pt idx="138">
                  <c:v>792.363</c:v>
                </c:pt>
                <c:pt idx="139">
                  <c:v>211.296</c:v>
                </c:pt>
                <c:pt idx="146">
                  <c:v>161.542</c:v>
                </c:pt>
                <c:pt idx="147">
                  <c:v>109.584</c:v>
                </c:pt>
                <c:pt idx="148">
                  <c:v>88.594</c:v>
                </c:pt>
                <c:pt idx="149">
                  <c:v>160.691</c:v>
                </c:pt>
                <c:pt idx="150">
                  <c:v>7.014</c:v>
                </c:pt>
                <c:pt idx="151">
                  <c:v>399.308</c:v>
                </c:pt>
                <c:pt idx="152">
                  <c:v>476.155</c:v>
                </c:pt>
                <c:pt idx="153">
                  <c:v>79.767</c:v>
                </c:pt>
                <c:pt idx="154">
                  <c:v>94.095</c:v>
                </c:pt>
                <c:pt idx="155">
                  <c:v>94.681</c:v>
                </c:pt>
                <c:pt idx="156">
                  <c:v>70.108</c:v>
                </c:pt>
                <c:pt idx="157">
                  <c:v>102.572</c:v>
                </c:pt>
                <c:pt idx="158">
                  <c:v>36.87</c:v>
                </c:pt>
                <c:pt idx="159">
                  <c:v>138.99</c:v>
                </c:pt>
                <c:pt idx="160">
                  <c:v>220.514</c:v>
                </c:pt>
                <c:pt idx="161">
                  <c:v>142.289</c:v>
                </c:pt>
                <c:pt idx="162">
                  <c:v>216.948</c:v>
                </c:pt>
                <c:pt idx="163">
                  <c:v>200.573</c:v>
                </c:pt>
                <c:pt idx="164">
                  <c:v>752.5</c:v>
                </c:pt>
                <c:pt idx="165">
                  <c:v>552.093</c:v>
                </c:pt>
                <c:pt idx="166">
                  <c:v>494.518</c:v>
                </c:pt>
                <c:pt idx="167">
                  <c:v>400.961</c:v>
                </c:pt>
                <c:pt idx="168">
                  <c:v>127.687</c:v>
                </c:pt>
                <c:pt idx="169">
                  <c:v>155.383</c:v>
                </c:pt>
                <c:pt idx="170">
                  <c:v>95.077</c:v>
                </c:pt>
                <c:pt idx="171">
                  <c:v>72.087</c:v>
                </c:pt>
                <c:pt idx="173">
                  <c:v>2.21</c:v>
                </c:pt>
                <c:pt idx="175">
                  <c:v>0.516</c:v>
                </c:pt>
                <c:pt idx="176">
                  <c:v>0.473</c:v>
                </c:pt>
                <c:pt idx="177">
                  <c:v>7.223</c:v>
                </c:pt>
                <c:pt idx="178">
                  <c:v>4.925</c:v>
                </c:pt>
                <c:pt idx="179">
                  <c:v>4.941</c:v>
                </c:pt>
                <c:pt idx="180">
                  <c:v>2.226</c:v>
                </c:pt>
                <c:pt idx="181">
                  <c:v>5.563</c:v>
                </c:pt>
                <c:pt idx="182">
                  <c:v>9.531</c:v>
                </c:pt>
                <c:pt idx="183">
                  <c:v>59.798</c:v>
                </c:pt>
                <c:pt idx="184">
                  <c:v>62.411</c:v>
                </c:pt>
                <c:pt idx="185">
                  <c:v>630.76</c:v>
                </c:pt>
                <c:pt idx="186">
                  <c:v>419.238</c:v>
                </c:pt>
                <c:pt idx="187">
                  <c:v>88.391</c:v>
                </c:pt>
                <c:pt idx="188">
                  <c:v>141.7</c:v>
                </c:pt>
                <c:pt idx="189">
                  <c:v>322.397</c:v>
                </c:pt>
                <c:pt idx="190">
                  <c:v>306.497</c:v>
                </c:pt>
                <c:pt idx="191">
                  <c:v>116.944</c:v>
                </c:pt>
                <c:pt idx="192">
                  <c:v>244.599</c:v>
                </c:pt>
                <c:pt idx="193">
                  <c:v>74.043</c:v>
                </c:pt>
                <c:pt idx="194">
                  <c:v>657.144</c:v>
                </c:pt>
                <c:pt idx="195">
                  <c:v>97.84</c:v>
                </c:pt>
                <c:pt idx="196">
                  <c:v>104.717</c:v>
                </c:pt>
                <c:pt idx="197">
                  <c:v>105.645</c:v>
                </c:pt>
                <c:pt idx="198">
                  <c:v>107.129</c:v>
                </c:pt>
                <c:pt idx="199">
                  <c:v>128.219</c:v>
                </c:pt>
                <c:pt idx="200">
                  <c:v>37.869</c:v>
                </c:pt>
                <c:pt idx="201">
                  <c:v>24.652</c:v>
                </c:pt>
                <c:pt idx="202">
                  <c:v>24.137</c:v>
                </c:pt>
                <c:pt idx="203">
                  <c:v>23.291</c:v>
                </c:pt>
                <c:pt idx="204">
                  <c:v>10.131</c:v>
                </c:pt>
                <c:pt idx="205">
                  <c:v>22.698</c:v>
                </c:pt>
                <c:pt idx="206">
                  <c:v>8.56</c:v>
                </c:pt>
                <c:pt idx="207">
                  <c:v>8.925</c:v>
                </c:pt>
                <c:pt idx="208">
                  <c:v>9.9</c:v>
                </c:pt>
                <c:pt idx="209">
                  <c:v>65.23</c:v>
                </c:pt>
                <c:pt idx="210">
                  <c:v>42.78</c:v>
                </c:pt>
                <c:pt idx="211">
                  <c:v>8.897</c:v>
                </c:pt>
                <c:pt idx="212">
                  <c:v>64</c:v>
                </c:pt>
                <c:pt idx="213">
                  <c:v>75.844</c:v>
                </c:pt>
                <c:pt idx="214">
                  <c:v>16.304</c:v>
                </c:pt>
                <c:pt idx="215">
                  <c:v>3.731</c:v>
                </c:pt>
                <c:pt idx="216">
                  <c:v>72.171</c:v>
                </c:pt>
                <c:pt idx="217">
                  <c:v>130.683</c:v>
                </c:pt>
                <c:pt idx="218">
                  <c:v>91.794</c:v>
                </c:pt>
                <c:pt idx="219">
                  <c:v>101.91</c:v>
                </c:pt>
                <c:pt idx="220">
                  <c:v>194.726</c:v>
                </c:pt>
                <c:pt idx="221">
                  <c:v>386.42</c:v>
                </c:pt>
                <c:pt idx="222">
                  <c:v>648.17</c:v>
                </c:pt>
                <c:pt idx="223">
                  <c:v>158.505</c:v>
                </c:pt>
                <c:pt idx="224">
                  <c:v>162.406</c:v>
                </c:pt>
                <c:pt idx="225">
                  <c:v>50.18</c:v>
                </c:pt>
                <c:pt idx="226">
                  <c:v>154.34</c:v>
                </c:pt>
                <c:pt idx="227">
                  <c:v>132.972</c:v>
                </c:pt>
                <c:pt idx="228">
                  <c:v>55.936</c:v>
                </c:pt>
                <c:pt idx="229">
                  <c:v>8.894</c:v>
                </c:pt>
                <c:pt idx="230">
                  <c:v>12.381</c:v>
                </c:pt>
                <c:pt idx="231">
                  <c:v>19.485</c:v>
                </c:pt>
                <c:pt idx="232">
                  <c:v>5.031</c:v>
                </c:pt>
                <c:pt idx="233">
                  <c:v>1.357</c:v>
                </c:pt>
                <c:pt idx="234">
                  <c:v>49.675</c:v>
                </c:pt>
                <c:pt idx="235">
                  <c:v>8.894</c:v>
                </c:pt>
                <c:pt idx="236">
                  <c:v>4.798</c:v>
                </c:pt>
                <c:pt idx="237">
                  <c:v>4.422</c:v>
                </c:pt>
                <c:pt idx="238">
                  <c:v>5.422</c:v>
                </c:pt>
                <c:pt idx="239">
                  <c:v>6.422</c:v>
                </c:pt>
                <c:pt idx="240">
                  <c:v>3.803</c:v>
                </c:pt>
                <c:pt idx="241">
                  <c:v>8.329</c:v>
                </c:pt>
                <c:pt idx="242">
                  <c:v>3.069</c:v>
                </c:pt>
                <c:pt idx="243">
                  <c:v>3.657</c:v>
                </c:pt>
                <c:pt idx="244">
                  <c:v>19.049</c:v>
                </c:pt>
                <c:pt idx="245">
                  <c:v>20.049</c:v>
                </c:pt>
                <c:pt idx="246">
                  <c:v>21.049</c:v>
                </c:pt>
                <c:pt idx="247">
                  <c:v>22.049</c:v>
                </c:pt>
                <c:pt idx="248">
                  <c:v>36.438</c:v>
                </c:pt>
                <c:pt idx="249">
                  <c:v>35.696</c:v>
                </c:pt>
                <c:pt idx="250">
                  <c:v>211.554</c:v>
                </c:pt>
                <c:pt idx="251">
                  <c:v>60.565</c:v>
                </c:pt>
                <c:pt idx="252">
                  <c:v>69.176</c:v>
                </c:pt>
                <c:pt idx="253">
                  <c:v>66.915</c:v>
                </c:pt>
                <c:pt idx="254">
                  <c:v>61.62</c:v>
                </c:pt>
                <c:pt idx="255">
                  <c:v>30.408</c:v>
                </c:pt>
                <c:pt idx="256">
                  <c:v>58.748</c:v>
                </c:pt>
                <c:pt idx="257">
                  <c:v>11.767</c:v>
                </c:pt>
                <c:pt idx="258">
                  <c:v>12.33</c:v>
                </c:pt>
                <c:pt idx="259">
                  <c:v>11.019</c:v>
                </c:pt>
                <c:pt idx="260">
                  <c:v>8.974</c:v>
                </c:pt>
                <c:pt idx="261">
                  <c:v>1.368</c:v>
                </c:pt>
                <c:pt idx="262">
                  <c:v>18.129</c:v>
                </c:pt>
                <c:pt idx="263">
                  <c:v>13.977</c:v>
                </c:pt>
                <c:pt idx="264">
                  <c:v>76.053</c:v>
                </c:pt>
                <c:pt idx="265">
                  <c:v>20.01</c:v>
                </c:pt>
                <c:pt idx="266">
                  <c:v>73.229</c:v>
                </c:pt>
                <c:pt idx="267">
                  <c:v>113.028</c:v>
                </c:pt>
                <c:pt idx="268">
                  <c:v>111.191</c:v>
                </c:pt>
                <c:pt idx="269">
                  <c:v>21.285</c:v>
                </c:pt>
                <c:pt idx="270">
                  <c:v>213.482</c:v>
                </c:pt>
                <c:pt idx="271">
                  <c:v>513.224</c:v>
                </c:pt>
                <c:pt idx="272">
                  <c:v>724.937</c:v>
                </c:pt>
                <c:pt idx="273">
                  <c:v>300.725</c:v>
                </c:pt>
                <c:pt idx="274">
                  <c:v>215.468</c:v>
                </c:pt>
                <c:pt idx="275">
                  <c:v>78.412</c:v>
                </c:pt>
                <c:pt idx="276">
                  <c:v>204.865</c:v>
                </c:pt>
                <c:pt idx="277">
                  <c:v>75.9</c:v>
                </c:pt>
                <c:pt idx="278">
                  <c:v>90.096</c:v>
                </c:pt>
                <c:pt idx="279">
                  <c:v>69.358</c:v>
                </c:pt>
                <c:pt idx="280">
                  <c:v>19.65</c:v>
                </c:pt>
                <c:pt idx="281">
                  <c:v>23.298</c:v>
                </c:pt>
                <c:pt idx="282">
                  <c:v>13.322</c:v>
                </c:pt>
                <c:pt idx="283">
                  <c:v>16.09</c:v>
                </c:pt>
                <c:pt idx="284">
                  <c:v>11.918</c:v>
                </c:pt>
                <c:pt idx="285">
                  <c:v>3.976</c:v>
                </c:pt>
                <c:pt idx="286">
                  <c:v>3.777</c:v>
                </c:pt>
                <c:pt idx="287">
                  <c:v>2.052</c:v>
                </c:pt>
                <c:pt idx="288">
                  <c:v>2.276</c:v>
                </c:pt>
                <c:pt idx="289">
                  <c:v>5.556</c:v>
                </c:pt>
                <c:pt idx="290">
                  <c:v>5.259</c:v>
                </c:pt>
                <c:pt idx="291">
                  <c:v>3.683</c:v>
                </c:pt>
                <c:pt idx="292">
                  <c:v>5.091</c:v>
                </c:pt>
                <c:pt idx="293">
                  <c:v>15.894</c:v>
                </c:pt>
                <c:pt idx="294">
                  <c:v>359.104</c:v>
                </c:pt>
                <c:pt idx="295">
                  <c:v>353.808</c:v>
                </c:pt>
                <c:pt idx="296">
                  <c:v>337.903</c:v>
                </c:pt>
                <c:pt idx="297">
                  <c:v>341.126</c:v>
                </c:pt>
                <c:pt idx="298">
                  <c:v>36.307</c:v>
                </c:pt>
                <c:pt idx="299">
                  <c:v>4.547</c:v>
                </c:pt>
                <c:pt idx="300">
                  <c:v>4.741</c:v>
                </c:pt>
                <c:pt idx="301">
                  <c:v>292.563</c:v>
                </c:pt>
                <c:pt idx="302">
                  <c:v>1.529</c:v>
                </c:pt>
                <c:pt idx="303">
                  <c:v>2.15</c:v>
                </c:pt>
                <c:pt idx="304">
                  <c:v>302.354</c:v>
                </c:pt>
                <c:pt idx="305">
                  <c:v>170.06</c:v>
                </c:pt>
                <c:pt idx="306">
                  <c:v>531.372</c:v>
                </c:pt>
                <c:pt idx="307">
                  <c:v>284.388</c:v>
                </c:pt>
                <c:pt idx="308">
                  <c:v>337.879</c:v>
                </c:pt>
                <c:pt idx="309">
                  <c:v>596.588</c:v>
                </c:pt>
                <c:pt idx="310">
                  <c:v>256.499</c:v>
                </c:pt>
                <c:pt idx="311">
                  <c:v>56.072</c:v>
                </c:pt>
                <c:pt idx="312">
                  <c:v>50.747</c:v>
                </c:pt>
                <c:pt idx="313">
                  <c:v>66.441</c:v>
                </c:pt>
                <c:pt idx="314">
                  <c:v>37.312</c:v>
                </c:pt>
                <c:pt idx="315">
                  <c:v>29.421</c:v>
                </c:pt>
                <c:pt idx="316">
                  <c:v>37.312</c:v>
                </c:pt>
                <c:pt idx="317">
                  <c:v>37.234</c:v>
                </c:pt>
                <c:pt idx="318">
                  <c:v>40.08</c:v>
                </c:pt>
                <c:pt idx="319">
                  <c:v>41.844</c:v>
                </c:pt>
                <c:pt idx="320">
                  <c:v>1.959</c:v>
                </c:pt>
                <c:pt idx="321">
                  <c:v>1.907</c:v>
                </c:pt>
                <c:pt idx="322">
                  <c:v>1.853</c:v>
                </c:pt>
                <c:pt idx="323">
                  <c:v>1.026</c:v>
                </c:pt>
                <c:pt idx="324">
                  <c:v>1.073</c:v>
                </c:pt>
                <c:pt idx="325">
                  <c:v>1.099</c:v>
                </c:pt>
                <c:pt idx="326">
                  <c:v>2.211</c:v>
                </c:pt>
                <c:pt idx="327">
                  <c:v>2.059</c:v>
                </c:pt>
                <c:pt idx="328">
                  <c:v>1.876</c:v>
                </c:pt>
                <c:pt idx="329">
                  <c:v>128.824</c:v>
                </c:pt>
                <c:pt idx="330">
                  <c:v>58.96</c:v>
                </c:pt>
                <c:pt idx="331">
                  <c:v>63.011</c:v>
                </c:pt>
                <c:pt idx="332">
                  <c:v>30.627</c:v>
                </c:pt>
                <c:pt idx="333">
                  <c:v>40.233</c:v>
                </c:pt>
                <c:pt idx="334">
                  <c:v>13.06</c:v>
                </c:pt>
                <c:pt idx="335">
                  <c:v>39.166</c:v>
                </c:pt>
                <c:pt idx="336">
                  <c:v>425.507</c:v>
                </c:pt>
                <c:pt idx="337">
                  <c:v>23.067</c:v>
                </c:pt>
                <c:pt idx="338">
                  <c:v>109.148</c:v>
                </c:pt>
                <c:pt idx="339">
                  <c:v>129.187</c:v>
                </c:pt>
                <c:pt idx="340">
                  <c:v>568.22</c:v>
                </c:pt>
                <c:pt idx="341">
                  <c:v>27.222</c:v>
                </c:pt>
                <c:pt idx="342">
                  <c:v>527.522</c:v>
                </c:pt>
                <c:pt idx="343">
                  <c:v>28.019</c:v>
                </c:pt>
                <c:pt idx="344">
                  <c:v>19.556</c:v>
                </c:pt>
                <c:pt idx="345">
                  <c:v>3.298</c:v>
                </c:pt>
                <c:pt idx="346">
                  <c:v>1.866</c:v>
                </c:pt>
                <c:pt idx="347">
                  <c:v>1.53</c:v>
                </c:pt>
                <c:pt idx="348">
                  <c:v>35.259</c:v>
                </c:pt>
                <c:pt idx="349">
                  <c:v>39.129</c:v>
                </c:pt>
                <c:pt idx="350">
                  <c:v>0.722</c:v>
                </c:pt>
                <c:pt idx="351">
                  <c:v>0.682</c:v>
                </c:pt>
                <c:pt idx="352">
                  <c:v>0.608</c:v>
                </c:pt>
                <c:pt idx="353">
                  <c:v>0.488</c:v>
                </c:pt>
                <c:pt idx="354">
                  <c:v>0.401</c:v>
                </c:pt>
                <c:pt idx="355">
                  <c:v>0.565</c:v>
                </c:pt>
                <c:pt idx="356">
                  <c:v>0.669</c:v>
                </c:pt>
                <c:pt idx="357">
                  <c:v>0.674</c:v>
                </c:pt>
                <c:pt idx="358">
                  <c:v>0.483</c:v>
                </c:pt>
                <c:pt idx="359">
                  <c:v>59.938</c:v>
                </c:pt>
                <c:pt idx="360">
                  <c:v>0.606</c:v>
                </c:pt>
                <c:pt idx="361">
                  <c:v>0.454</c:v>
                </c:pt>
                <c:pt idx="362">
                  <c:v>0.367</c:v>
                </c:pt>
                <c:pt idx="363">
                  <c:v>0.239</c:v>
                </c:pt>
                <c:pt idx="364">
                  <c:v>108.533</c:v>
                </c:pt>
                <c:pt idx="365">
                  <c:v>102.511</c:v>
                </c:pt>
                <c:pt idx="366">
                  <c:v>124.552</c:v>
                </c:pt>
                <c:pt idx="367">
                  <c:v>332.985</c:v>
                </c:pt>
                <c:pt idx="368">
                  <c:v>39.748</c:v>
                </c:pt>
                <c:pt idx="369">
                  <c:v>81.89</c:v>
                </c:pt>
                <c:pt idx="370">
                  <c:v>34.23</c:v>
                </c:pt>
                <c:pt idx="371">
                  <c:v>37.313</c:v>
                </c:pt>
                <c:pt idx="372">
                  <c:v>23.01</c:v>
                </c:pt>
                <c:pt idx="373">
                  <c:v>12.428</c:v>
                </c:pt>
                <c:pt idx="374">
                  <c:v>15.504</c:v>
                </c:pt>
                <c:pt idx="375">
                  <c:v>5.491</c:v>
                </c:pt>
                <c:pt idx="376">
                  <c:v>6.475</c:v>
                </c:pt>
                <c:pt idx="377">
                  <c:v>4.742</c:v>
                </c:pt>
                <c:pt idx="378">
                  <c:v>1.322</c:v>
                </c:pt>
                <c:pt idx="379">
                  <c:v>1.094</c:v>
                </c:pt>
                <c:pt idx="380">
                  <c:v>0.516</c:v>
                </c:pt>
                <c:pt idx="381">
                  <c:v>193.807</c:v>
                </c:pt>
                <c:pt idx="382">
                  <c:v>150.644</c:v>
                </c:pt>
                <c:pt idx="383">
                  <c:v>103.67</c:v>
                </c:pt>
                <c:pt idx="384">
                  <c:v>411.278</c:v>
                </c:pt>
                <c:pt idx="385">
                  <c:v>38.783</c:v>
                </c:pt>
                <c:pt idx="386">
                  <c:v>46.033</c:v>
                </c:pt>
                <c:pt idx="387">
                  <c:v>46.012</c:v>
                </c:pt>
                <c:pt idx="388">
                  <c:v>23.539</c:v>
                </c:pt>
                <c:pt idx="389">
                  <c:v>13.236</c:v>
                </c:pt>
                <c:pt idx="390">
                  <c:v>4.301</c:v>
                </c:pt>
                <c:pt idx="391">
                  <c:v>4.264</c:v>
                </c:pt>
                <c:pt idx="392">
                  <c:v>5.804</c:v>
                </c:pt>
                <c:pt idx="393">
                  <c:v>7.025</c:v>
                </c:pt>
                <c:pt idx="394">
                  <c:v>5.21</c:v>
                </c:pt>
                <c:pt idx="395">
                  <c:v>4.512</c:v>
                </c:pt>
                <c:pt idx="396">
                  <c:v>3.82</c:v>
                </c:pt>
                <c:pt idx="397">
                  <c:v>3.459</c:v>
                </c:pt>
                <c:pt idx="398">
                  <c:v>5.456</c:v>
                </c:pt>
                <c:pt idx="399">
                  <c:v>4.378</c:v>
                </c:pt>
                <c:pt idx="400">
                  <c:v>3.735</c:v>
                </c:pt>
                <c:pt idx="401">
                  <c:v>5.633</c:v>
                </c:pt>
                <c:pt idx="402">
                  <c:v>4.382</c:v>
                </c:pt>
                <c:pt idx="403">
                  <c:v>15.324</c:v>
                </c:pt>
                <c:pt idx="404">
                  <c:v>5.607</c:v>
                </c:pt>
                <c:pt idx="405">
                  <c:v>78.735</c:v>
                </c:pt>
                <c:pt idx="406">
                  <c:v>81.561</c:v>
                </c:pt>
                <c:pt idx="407">
                  <c:v>50.155</c:v>
                </c:pt>
                <c:pt idx="408">
                  <c:v>191.149</c:v>
                </c:pt>
                <c:pt idx="409">
                  <c:v>477.753</c:v>
                </c:pt>
                <c:pt idx="410">
                  <c:v>174.982</c:v>
                </c:pt>
                <c:pt idx="411">
                  <c:v>189.077</c:v>
                </c:pt>
                <c:pt idx="412">
                  <c:v>3.961</c:v>
                </c:pt>
                <c:pt idx="413">
                  <c:v>4.152</c:v>
                </c:pt>
                <c:pt idx="414">
                  <c:v>4.121</c:v>
                </c:pt>
                <c:pt idx="415">
                  <c:v>4.162</c:v>
                </c:pt>
                <c:pt idx="416">
                  <c:v>4.198</c:v>
                </c:pt>
                <c:pt idx="417">
                  <c:v>2.364</c:v>
                </c:pt>
                <c:pt idx="418">
                  <c:v>2.547</c:v>
                </c:pt>
                <c:pt idx="419">
                  <c:v>2.542</c:v>
                </c:pt>
                <c:pt idx="420">
                  <c:v>2.61</c:v>
                </c:pt>
                <c:pt idx="421">
                  <c:v>2.55</c:v>
                </c:pt>
                <c:pt idx="422">
                  <c:v>3.57</c:v>
                </c:pt>
              </c:numCache>
            </c:numRef>
          </c:xVal>
          <c:yVal>
            <c:numRef>
              <c:f>DATA!$G$9:$G$431</c:f>
              <c:numCache>
                <c:ptCount val="423"/>
                <c:pt idx="0">
                  <c:v>2.3839056000000003</c:v>
                </c:pt>
                <c:pt idx="1">
                  <c:v>22.994221536</c:v>
                </c:pt>
                <c:pt idx="2">
                  <c:v>8.404873632000001</c:v>
                </c:pt>
                <c:pt idx="3">
                  <c:v>217.066108608</c:v>
                </c:pt>
                <c:pt idx="4">
                  <c:v>2174.2873804799997</c:v>
                </c:pt>
                <c:pt idx="5">
                  <c:v>435.57173568</c:v>
                </c:pt>
                <c:pt idx="6">
                  <c:v>123.96065011200001</c:v>
                </c:pt>
                <c:pt idx="7">
                  <c:v>79.60223980800001</c:v>
                </c:pt>
                <c:pt idx="8">
                  <c:v>73.094894208</c:v>
                </c:pt>
                <c:pt idx="9">
                  <c:v>68.94704736</c:v>
                </c:pt>
                <c:pt idx="10">
                  <c:v>382.90279276800004</c:v>
                </c:pt>
                <c:pt idx="11">
                  <c:v>11153.55917664</c:v>
                </c:pt>
                <c:pt idx="12">
                  <c:v>31161.5735904</c:v>
                </c:pt>
                <c:pt idx="13">
                  <c:v>14535.91816704</c:v>
                </c:pt>
                <c:pt idx="14">
                  <c:v>53519.30216064</c:v>
                </c:pt>
                <c:pt idx="15">
                  <c:v>1072.027516896</c:v>
                </c:pt>
                <c:pt idx="16">
                  <c:v>3828.9835584</c:v>
                </c:pt>
                <c:pt idx="17">
                  <c:v>1373.743199232</c:v>
                </c:pt>
                <c:pt idx="18">
                  <c:v>3425.4364435199996</c:v>
                </c:pt>
                <c:pt idx="19">
                  <c:v>3029.1544656</c:v>
                </c:pt>
                <c:pt idx="20">
                  <c:v>2441.531780064</c:v>
                </c:pt>
                <c:pt idx="21">
                  <c:v>3241.2692592</c:v>
                </c:pt>
                <c:pt idx="22">
                  <c:v>38286.98575488001</c:v>
                </c:pt>
                <c:pt idx="23">
                  <c:v>1618.63080192</c:v>
                </c:pt>
                <c:pt idx="24">
                  <c:v>804.21691392</c:v>
                </c:pt>
                <c:pt idx="25">
                  <c:v>276.213954816</c:v>
                </c:pt>
                <c:pt idx="26">
                  <c:v>324.23785401600003</c:v>
                </c:pt>
                <c:pt idx="27">
                  <c:v>27.597293567999998</c:v>
                </c:pt>
                <c:pt idx="28">
                  <c:v>177.28425936</c:v>
                </c:pt>
                <c:pt idx="29">
                  <c:v>57.99753964800001</c:v>
                </c:pt>
                <c:pt idx="30">
                  <c:v>16.436528640000002</c:v>
                </c:pt>
                <c:pt idx="31">
                  <c:v>29.01956544</c:v>
                </c:pt>
                <c:pt idx="32">
                  <c:v>17.295545088000004</c:v>
                </c:pt>
                <c:pt idx="33">
                  <c:v>64.55629440000001</c:v>
                </c:pt>
                <c:pt idx="34">
                  <c:v>11.438692992000002</c:v>
                </c:pt>
                <c:pt idx="35">
                  <c:v>20.931910272</c:v>
                </c:pt>
                <c:pt idx="36">
                  <c:v>23.887251072</c:v>
                </c:pt>
                <c:pt idx="37">
                  <c:v>12.737196864000003</c:v>
                </c:pt>
                <c:pt idx="38">
                  <c:v>1.3068449280000003</c:v>
                </c:pt>
                <c:pt idx="39">
                  <c:v>32.217153696000004</c:v>
                </c:pt>
                <c:pt idx="40">
                  <c:v>10.455982848</c:v>
                </c:pt>
                <c:pt idx="41">
                  <c:v>14.498250624</c:v>
                </c:pt>
                <c:pt idx="42">
                  <c:v>1932.691917024</c:v>
                </c:pt>
                <c:pt idx="43">
                  <c:v>1675.1481926400002</c:v>
                </c:pt>
                <c:pt idx="44">
                  <c:v>906.1823393280001</c:v>
                </c:pt>
                <c:pt idx="45">
                  <c:v>147.38381568</c:v>
                </c:pt>
                <c:pt idx="46">
                  <c:v>29.467658880000002</c:v>
                </c:pt>
                <c:pt idx="47">
                  <c:v>405.75687091199995</c:v>
                </c:pt>
                <c:pt idx="48">
                  <c:v>317.04046703999995</c:v>
                </c:pt>
                <c:pt idx="49">
                  <c:v>571.849385472</c:v>
                </c:pt>
                <c:pt idx="50">
                  <c:v>899.5846728960003</c:v>
                </c:pt>
                <c:pt idx="51">
                  <c:v>9389.781308160002</c:v>
                </c:pt>
                <c:pt idx="52">
                  <c:v>15850.009739520003</c:v>
                </c:pt>
                <c:pt idx="53">
                  <c:v>47874.50404416001</c:v>
                </c:pt>
                <c:pt idx="54">
                  <c:v>85926.68478144</c:v>
                </c:pt>
                <c:pt idx="55">
                  <c:v>8432.00569152</c:v>
                </c:pt>
                <c:pt idx="56">
                  <c:v>4019.4433440000007</c:v>
                </c:pt>
                <c:pt idx="57">
                  <c:v>1164.6080251199999</c:v>
                </c:pt>
                <c:pt idx="58">
                  <c:v>9078.86821248</c:v>
                </c:pt>
                <c:pt idx="59">
                  <c:v>247.34352384</c:v>
                </c:pt>
                <c:pt idx="60">
                  <c:v>643.38027264</c:v>
                </c:pt>
                <c:pt idx="61">
                  <c:v>3246.427251072</c:v>
                </c:pt>
                <c:pt idx="62">
                  <c:v>1644.3392480640002</c:v>
                </c:pt>
                <c:pt idx="63">
                  <c:v>804.2996736</c:v>
                </c:pt>
                <c:pt idx="64">
                  <c:v>2658.9978708480003</c:v>
                </c:pt>
                <c:pt idx="65">
                  <c:v>591.161904</c:v>
                </c:pt>
                <c:pt idx="66">
                  <c:v>414.214688448</c:v>
                </c:pt>
                <c:pt idx="67">
                  <c:v>219.68156419199997</c:v>
                </c:pt>
                <c:pt idx="68">
                  <c:v>384.22429056000004</c:v>
                </c:pt>
                <c:pt idx="69">
                  <c:v>43.588813824</c:v>
                </c:pt>
                <c:pt idx="70">
                  <c:v>53.51527296</c:v>
                </c:pt>
                <c:pt idx="71">
                  <c:v>39.600589248000006</c:v>
                </c:pt>
                <c:pt idx="72">
                  <c:v>126.298144512</c:v>
                </c:pt>
                <c:pt idx="73">
                  <c:v>144.28635148800004</c:v>
                </c:pt>
                <c:pt idx="74">
                  <c:v>23.592923136</c:v>
                </c:pt>
                <c:pt idx="75">
                  <c:v>67.19228928000001</c:v>
                </c:pt>
                <c:pt idx="76">
                  <c:v>45.00359942400001</c:v>
                </c:pt>
                <c:pt idx="77">
                  <c:v>350.59949107200003</c:v>
                </c:pt>
                <c:pt idx="78">
                  <c:v>181.15867123200002</c:v>
                </c:pt>
                <c:pt idx="79">
                  <c:v>138.035187072</c:v>
                </c:pt>
                <c:pt idx="80">
                  <c:v>669.481879968</c:v>
                </c:pt>
                <c:pt idx="81">
                  <c:v>397.4829589440001</c:v>
                </c:pt>
                <c:pt idx="82">
                  <c:v>354.83227516799997</c:v>
                </c:pt>
                <c:pt idx="83">
                  <c:v>1041.9539158080001</c:v>
                </c:pt>
                <c:pt idx="84">
                  <c:v>467.4387968640001</c:v>
                </c:pt>
                <c:pt idx="85">
                  <c:v>458.690560128</c:v>
                </c:pt>
                <c:pt idx="86">
                  <c:v>473.8037904</c:v>
                </c:pt>
                <c:pt idx="87">
                  <c:v>675.065954304</c:v>
                </c:pt>
                <c:pt idx="88">
                  <c:v>1134.0911969280003</c:v>
                </c:pt>
                <c:pt idx="89">
                  <c:v>841.2749856</c:v>
                </c:pt>
                <c:pt idx="90">
                  <c:v>19657.801929600002</c:v>
                </c:pt>
                <c:pt idx="91">
                  <c:v>3376.9664092800003</c:v>
                </c:pt>
                <c:pt idx="92">
                  <c:v>66.40067808</c:v>
                </c:pt>
                <c:pt idx="93">
                  <c:v>49.523208192000006</c:v>
                </c:pt>
                <c:pt idx="94">
                  <c:v>158.93935084800003</c:v>
                </c:pt>
                <c:pt idx="95">
                  <c:v>52.07581324800002</c:v>
                </c:pt>
                <c:pt idx="96">
                  <c:v>16.851735072000004</c:v>
                </c:pt>
                <c:pt idx="97">
                  <c:v>10.428470784</c:v>
                </c:pt>
                <c:pt idx="98">
                  <c:v>125.39654207999999</c:v>
                </c:pt>
                <c:pt idx="99">
                  <c:v>58.46658048000001</c:v>
                </c:pt>
                <c:pt idx="100">
                  <c:v>37.49403340800001</c:v>
                </c:pt>
                <c:pt idx="101">
                  <c:v>13.1364</c:v>
                </c:pt>
                <c:pt idx="102">
                  <c:v>23.606707680000003</c:v>
                </c:pt>
                <c:pt idx="103">
                  <c:v>10.457569728</c:v>
                </c:pt>
                <c:pt idx="104">
                  <c:v>8.045911872000001</c:v>
                </c:pt>
                <c:pt idx="105">
                  <c:v>515.74</c:v>
                </c:pt>
                <c:pt idx="106">
                  <c:v>1391.089</c:v>
                </c:pt>
                <c:pt idx="107">
                  <c:v>484.062</c:v>
                </c:pt>
                <c:pt idx="108">
                  <c:v>1704.694</c:v>
                </c:pt>
                <c:pt idx="109">
                  <c:v>387.216</c:v>
                </c:pt>
                <c:pt idx="110">
                  <c:v>248.032</c:v>
                </c:pt>
                <c:pt idx="111">
                  <c:v>2397.023</c:v>
                </c:pt>
                <c:pt idx="112">
                  <c:v>13087.188</c:v>
                </c:pt>
                <c:pt idx="113">
                  <c:v>4619.404</c:v>
                </c:pt>
                <c:pt idx="114">
                  <c:v>1662.006</c:v>
                </c:pt>
                <c:pt idx="115">
                  <c:v>567.828</c:v>
                </c:pt>
                <c:pt idx="116">
                  <c:v>229.544</c:v>
                </c:pt>
                <c:pt idx="117">
                  <c:v>140.632</c:v>
                </c:pt>
                <c:pt idx="118">
                  <c:v>36.789</c:v>
                </c:pt>
                <c:pt idx="119">
                  <c:v>160.522</c:v>
                </c:pt>
                <c:pt idx="120">
                  <c:v>111.188</c:v>
                </c:pt>
                <c:pt idx="121">
                  <c:v>90.61</c:v>
                </c:pt>
                <c:pt idx="122">
                  <c:v>96.262</c:v>
                </c:pt>
                <c:pt idx="123">
                  <c:v>60.791</c:v>
                </c:pt>
                <c:pt idx="124">
                  <c:v>44.864</c:v>
                </c:pt>
                <c:pt idx="125">
                  <c:v>80.097</c:v>
                </c:pt>
                <c:pt idx="126">
                  <c:v>131.819</c:v>
                </c:pt>
                <c:pt idx="127">
                  <c:v>41.392</c:v>
                </c:pt>
                <c:pt idx="131">
                  <c:v>1223.2964736</c:v>
                </c:pt>
                <c:pt idx="132">
                  <c:v>715.7708985600001</c:v>
                </c:pt>
                <c:pt idx="133">
                  <c:v>450.69601824</c:v>
                </c:pt>
                <c:pt idx="134">
                  <c:v>189.174291264</c:v>
                </c:pt>
                <c:pt idx="135">
                  <c:v>713.4356603520001</c:v>
                </c:pt>
                <c:pt idx="136">
                  <c:v>5946.760008</c:v>
                </c:pt>
                <c:pt idx="137">
                  <c:v>960.3236940480001</c:v>
                </c:pt>
                <c:pt idx="138">
                  <c:v>43294.20720768</c:v>
                </c:pt>
                <c:pt idx="139">
                  <c:v>3485.6740454399996</c:v>
                </c:pt>
                <c:pt idx="146">
                  <c:v>2074.9746816</c:v>
                </c:pt>
                <c:pt idx="147">
                  <c:v>1338.4677427200004</c:v>
                </c:pt>
                <c:pt idx="148">
                  <c:v>920.047981248</c:v>
                </c:pt>
                <c:pt idx="149">
                  <c:v>2054.3251651200003</c:v>
                </c:pt>
                <c:pt idx="150">
                  <c:v>102.3069446784</c:v>
                </c:pt>
                <c:pt idx="151">
                  <c:v>10278.015418944002</c:v>
                </c:pt>
                <c:pt idx="152">
                  <c:v>18814.87247328</c:v>
                </c:pt>
                <c:pt idx="153">
                  <c:v>424.2381731424</c:v>
                </c:pt>
                <c:pt idx="154">
                  <c:v>882.3931007040001</c:v>
                </c:pt>
                <c:pt idx="155">
                  <c:v>964.1382893855999</c:v>
                </c:pt>
                <c:pt idx="156">
                  <c:v>637.7037140736002</c:v>
                </c:pt>
                <c:pt idx="157">
                  <c:v>920.6193129984001</c:v>
                </c:pt>
                <c:pt idx="158">
                  <c:v>313.98338620799996</c:v>
                </c:pt>
                <c:pt idx="159">
                  <c:v>1277.901635616</c:v>
                </c:pt>
                <c:pt idx="160">
                  <c:v>5608.216483430399</c:v>
                </c:pt>
                <c:pt idx="161">
                  <c:v>729.6966946079999</c:v>
                </c:pt>
                <c:pt idx="162">
                  <c:v>1475.9454932352</c:v>
                </c:pt>
                <c:pt idx="163">
                  <c:v>1950.1125512256003</c:v>
                </c:pt>
                <c:pt idx="164">
                  <c:v>24205.023360000003</c:v>
                </c:pt>
                <c:pt idx="165">
                  <c:v>16544.812085222402</c:v>
                </c:pt>
                <c:pt idx="166">
                  <c:v>3045.4064195904</c:v>
                </c:pt>
                <c:pt idx="167">
                  <c:v>8602.337903068801</c:v>
                </c:pt>
                <c:pt idx="168">
                  <c:v>846.1737813312001</c:v>
                </c:pt>
                <c:pt idx="169">
                  <c:v>1413.4965272352001</c:v>
                </c:pt>
                <c:pt idx="170">
                  <c:v>467.53696411199996</c:v>
                </c:pt>
                <c:pt idx="171">
                  <c:v>444.69974341440013</c:v>
                </c:pt>
                <c:pt idx="173">
                  <c:v>4.1897059776</c:v>
                </c:pt>
                <c:pt idx="175">
                  <c:v>1.093421552256</c:v>
                </c:pt>
                <c:pt idx="176">
                  <c:v>1.2507194050559998</c:v>
                </c:pt>
                <c:pt idx="177">
                  <c:v>64.895460469344</c:v>
                </c:pt>
                <c:pt idx="178">
                  <c:v>12.7424630592</c:v>
                </c:pt>
                <c:pt idx="179">
                  <c:v>13.687240869216001</c:v>
                </c:pt>
                <c:pt idx="180">
                  <c:v>8.51187923712</c:v>
                </c:pt>
                <c:pt idx="181">
                  <c:v>7.114847537376</c:v>
                </c:pt>
                <c:pt idx="182">
                  <c:v>15.958923554304</c:v>
                </c:pt>
                <c:pt idx="183">
                  <c:v>184.8147126192</c:v>
                </c:pt>
                <c:pt idx="184">
                  <c:v>321.021277812864</c:v>
                </c:pt>
                <c:pt idx="185">
                  <c:v>21797.34456377088</c:v>
                </c:pt>
                <c:pt idx="186">
                  <c:v>8714.861816601026</c:v>
                </c:pt>
                <c:pt idx="187">
                  <c:v>388.35005035478406</c:v>
                </c:pt>
                <c:pt idx="188">
                  <c:v>247.6539554112</c:v>
                </c:pt>
                <c:pt idx="189">
                  <c:v>5763.246539314752</c:v>
                </c:pt>
                <c:pt idx="190">
                  <c:v>2540.98572021072</c:v>
                </c:pt>
                <c:pt idx="191">
                  <c:v>265.689362170368</c:v>
                </c:pt>
                <c:pt idx="192">
                  <c:v>1455.427786629024</c:v>
                </c:pt>
                <c:pt idx="193">
                  <c:v>271.09610478979204</c:v>
                </c:pt>
                <c:pt idx="194">
                  <c:v>19497.554963817987</c:v>
                </c:pt>
                <c:pt idx="195">
                  <c:v>277.50551122944</c:v>
                </c:pt>
                <c:pt idx="196">
                  <c:v>1870.4441868886079</c:v>
                </c:pt>
                <c:pt idx="197">
                  <c:v>787.8050455262398</c:v>
                </c:pt>
                <c:pt idx="198">
                  <c:v>573.161874047136</c:v>
                </c:pt>
                <c:pt idx="199">
                  <c:v>485.489225789568</c:v>
                </c:pt>
                <c:pt idx="200">
                  <c:v>119.18152644278402</c:v>
                </c:pt>
                <c:pt idx="201">
                  <c:v>51.754200539904005</c:v>
                </c:pt>
                <c:pt idx="202">
                  <c:v>41.107789580256004</c:v>
                </c:pt>
                <c:pt idx="203">
                  <c:v>58.858446109536004</c:v>
                </c:pt>
                <c:pt idx="204">
                  <c:v>35.442070922016</c:v>
                </c:pt>
                <c:pt idx="205">
                  <c:v>54.656953236288004</c:v>
                </c:pt>
                <c:pt idx="206">
                  <c:v>17.336632919040007</c:v>
                </c:pt>
                <c:pt idx="207">
                  <c:v>11.649281565600003</c:v>
                </c:pt>
                <c:pt idx="208">
                  <c:v>14.643689068800002</c:v>
                </c:pt>
                <c:pt idx="209">
                  <c:v>158.4397640956591</c:v>
                </c:pt>
                <c:pt idx="210">
                  <c:v>200.86741617446214</c:v>
                </c:pt>
                <c:pt idx="211">
                  <c:v>22.553287297028564</c:v>
                </c:pt>
                <c:pt idx="212">
                  <c:v>156.67310731741625</c:v>
                </c:pt>
                <c:pt idx="213">
                  <c:v>114.66750177079999</c:v>
                </c:pt>
                <c:pt idx="214">
                  <c:v>52.947324026351545</c:v>
                </c:pt>
                <c:pt idx="215">
                  <c:v>6.295514495379334</c:v>
                </c:pt>
                <c:pt idx="216">
                  <c:v>389.1061871457184</c:v>
                </c:pt>
                <c:pt idx="217">
                  <c:v>888.0942672943024</c:v>
                </c:pt>
                <c:pt idx="218">
                  <c:v>289.3344961361904</c:v>
                </c:pt>
                <c:pt idx="219">
                  <c:v>760.3476653745273</c:v>
                </c:pt>
                <c:pt idx="220">
                  <c:v>1529.1867781707467</c:v>
                </c:pt>
                <c:pt idx="221">
                  <c:v>4294.800931829162</c:v>
                </c:pt>
                <c:pt idx="222">
                  <c:v>8211.127891636614</c:v>
                </c:pt>
                <c:pt idx="223">
                  <c:v>621.3479393364464</c:v>
                </c:pt>
                <c:pt idx="224">
                  <c:v>764.2448151876766</c:v>
                </c:pt>
                <c:pt idx="225">
                  <c:v>95.95443459271485</c:v>
                </c:pt>
                <c:pt idx="226">
                  <c:v>376.46398115741147</c:v>
                </c:pt>
                <c:pt idx="227">
                  <c:v>634.0769279812566</c:v>
                </c:pt>
                <c:pt idx="228">
                  <c:v>244.07704955909423</c:v>
                </c:pt>
                <c:pt idx="229">
                  <c:v>31.631883937965707</c:v>
                </c:pt>
                <c:pt idx="230">
                  <c:v>29.210382504759277</c:v>
                </c:pt>
                <c:pt idx="231">
                  <c:v>51.75643358180459</c:v>
                </c:pt>
                <c:pt idx="232">
                  <c:v>6.554391442925016</c:v>
                </c:pt>
                <c:pt idx="233">
                  <c:v>5.502162850848</c:v>
                </c:pt>
                <c:pt idx="234">
                  <c:v>216.63536301360003</c:v>
                </c:pt>
                <c:pt idx="235">
                  <c:v>43.129425168000004</c:v>
                </c:pt>
                <c:pt idx="236">
                  <c:v>8.683467689088</c:v>
                </c:pt>
                <c:pt idx="237">
                  <c:v>7.59856527936</c:v>
                </c:pt>
                <c:pt idx="238">
                  <c:v>10.878332798016</c:v>
                </c:pt>
                <c:pt idx="239">
                  <c:v>12.54186082656</c:v>
                </c:pt>
                <c:pt idx="240">
                  <c:v>77.55184327392</c:v>
                </c:pt>
                <c:pt idx="241">
                  <c:v>27.896818906944006</c:v>
                </c:pt>
                <c:pt idx="242">
                  <c:v>9.688270366368</c:v>
                </c:pt>
                <c:pt idx="243">
                  <c:v>17.980509871296004</c:v>
                </c:pt>
                <c:pt idx="244">
                  <c:v>74.72769759388801</c:v>
                </c:pt>
                <c:pt idx="245">
                  <c:v>50.40553221417599</c:v>
                </c:pt>
                <c:pt idx="246">
                  <c:v>52.969170631104</c:v>
                </c:pt>
                <c:pt idx="247">
                  <c:v>81.924852348288</c:v>
                </c:pt>
                <c:pt idx="248">
                  <c:v>96.529355157888</c:v>
                </c:pt>
                <c:pt idx="249">
                  <c:v>213.22836543744</c:v>
                </c:pt>
                <c:pt idx="250">
                  <c:v>2848.1284239972483</c:v>
                </c:pt>
                <c:pt idx="251">
                  <c:v>302.06855962367996</c:v>
                </c:pt>
                <c:pt idx="252">
                  <c:v>235.038369901824</c:v>
                </c:pt>
                <c:pt idx="253">
                  <c:v>216.09658362672002</c:v>
                </c:pt>
                <c:pt idx="254">
                  <c:v>472.95592179264</c:v>
                </c:pt>
                <c:pt idx="255">
                  <c:v>39.466015803648006</c:v>
                </c:pt>
                <c:pt idx="256">
                  <c:v>63.38286941184</c:v>
                </c:pt>
                <c:pt idx="257">
                  <c:v>13.144439748384</c:v>
                </c:pt>
                <c:pt idx="258">
                  <c:v>25.271949144960004</c:v>
                </c:pt>
                <c:pt idx="259">
                  <c:v>15.991709326848001</c:v>
                </c:pt>
                <c:pt idx="260">
                  <c:v>6.435269471232002</c:v>
                </c:pt>
                <c:pt idx="261">
                  <c:v>1.5654241128960003</c:v>
                </c:pt>
                <c:pt idx="262">
                  <c:v>334.42094655936</c:v>
                </c:pt>
                <c:pt idx="263">
                  <c:v>94.50695252592001</c:v>
                </c:pt>
                <c:pt idx="264">
                  <c:v>491.95655261740797</c:v>
                </c:pt>
                <c:pt idx="265">
                  <c:v>192.66486925248003</c:v>
                </c:pt>
                <c:pt idx="266">
                  <c:v>739.3466510726402</c:v>
                </c:pt>
                <c:pt idx="267">
                  <c:v>3276.5924875587843</c:v>
                </c:pt>
                <c:pt idx="268">
                  <c:v>1475.5905553345922</c:v>
                </c:pt>
                <c:pt idx="269">
                  <c:v>282.98268074736006</c:v>
                </c:pt>
                <c:pt idx="270">
                  <c:v>3065.8463377418884</c:v>
                </c:pt>
                <c:pt idx="271">
                  <c:v>14649.301033085954</c:v>
                </c:pt>
                <c:pt idx="272">
                  <c:v>33415.58950095514</c:v>
                </c:pt>
                <c:pt idx="273">
                  <c:v>32410.6398196992</c:v>
                </c:pt>
                <c:pt idx="274">
                  <c:v>1570.1893887271679</c:v>
                </c:pt>
                <c:pt idx="275">
                  <c:v>579.195760713984</c:v>
                </c:pt>
                <c:pt idx="276">
                  <c:v>1420.5604080585601</c:v>
                </c:pt>
                <c:pt idx="277">
                  <c:v>640.6233992928001</c:v>
                </c:pt>
                <c:pt idx="278">
                  <c:v>723.2166074649601</c:v>
                </c:pt>
                <c:pt idx="279">
                  <c:v>534.4764744666242</c:v>
                </c:pt>
                <c:pt idx="280">
                  <c:v>214.54538225759995</c:v>
                </c:pt>
                <c:pt idx="281">
                  <c:v>699.32332106208</c:v>
                </c:pt>
                <c:pt idx="282">
                  <c:v>87.49633860230401</c:v>
                </c:pt>
                <c:pt idx="283">
                  <c:v>70.86171464928</c:v>
                </c:pt>
                <c:pt idx="284">
                  <c:v>60.83865629683201</c:v>
                </c:pt>
                <c:pt idx="285">
                  <c:v>11.784276951552</c:v>
                </c:pt>
                <c:pt idx="286">
                  <c:v>14.781677110848001</c:v>
                </c:pt>
                <c:pt idx="287">
                  <c:v>6.417292552704</c:v>
                </c:pt>
                <c:pt idx="288">
                  <c:v>1.6299017199360002</c:v>
                </c:pt>
                <c:pt idx="289">
                  <c:v>5.794405915392002</c:v>
                </c:pt>
                <c:pt idx="290">
                  <c:v>5.867508203712</c:v>
                </c:pt>
                <c:pt idx="291">
                  <c:v>4.252910719968</c:v>
                </c:pt>
                <c:pt idx="292">
                  <c:v>5.627232993600001</c:v>
                </c:pt>
                <c:pt idx="293">
                  <c:v>195.70510056383998</c:v>
                </c:pt>
                <c:pt idx="294">
                  <c:v>11745.43924091904</c:v>
                </c:pt>
                <c:pt idx="295">
                  <c:v>11520.164195205121</c:v>
                </c:pt>
                <c:pt idx="296">
                  <c:v>1215.7143120276482</c:v>
                </c:pt>
                <c:pt idx="297">
                  <c:v>1018.5208351493759</c:v>
                </c:pt>
                <c:pt idx="298">
                  <c:v>101.34451449302402</c:v>
                </c:pt>
                <c:pt idx="299">
                  <c:v>139.42077167808</c:v>
                </c:pt>
                <c:pt idx="300">
                  <c:v>143.06908326796798</c:v>
                </c:pt>
                <c:pt idx="301">
                  <c:v>8759.824215084</c:v>
                </c:pt>
                <c:pt idx="302">
                  <c:v>24.264315535679998</c:v>
                </c:pt>
                <c:pt idx="303">
                  <c:v>30.718902096</c:v>
                </c:pt>
                <c:pt idx="304">
                  <c:v>4975.516186655039</c:v>
                </c:pt>
                <c:pt idx="305">
                  <c:v>2093.91384831552</c:v>
                </c:pt>
                <c:pt idx="306">
                  <c:v>17462.808608897663</c:v>
                </c:pt>
                <c:pt idx="307">
                  <c:v>6696.830552330879</c:v>
                </c:pt>
                <c:pt idx="308">
                  <c:v>3127.3844859973447</c:v>
                </c:pt>
                <c:pt idx="309">
                  <c:v>16330.519835250048</c:v>
                </c:pt>
                <c:pt idx="310">
                  <c:v>2661.8857352933765</c:v>
                </c:pt>
                <c:pt idx="311">
                  <c:v>56.744445927168</c:v>
                </c:pt>
                <c:pt idx="312">
                  <c:v>48.199768544159994</c:v>
                </c:pt>
                <c:pt idx="313">
                  <c:v>96.88944328272002</c:v>
                </c:pt>
                <c:pt idx="314">
                  <c:v>103.896007852032</c:v>
                </c:pt>
                <c:pt idx="315">
                  <c:v>80.87325446592</c:v>
                </c:pt>
                <c:pt idx="316">
                  <c:v>119.97851384217599</c:v>
                </c:pt>
                <c:pt idx="317">
                  <c:v>55.553293616832</c:v>
                </c:pt>
                <c:pt idx="318">
                  <c:v>67.9445843328</c:v>
                </c:pt>
                <c:pt idx="319">
                  <c:v>25.695392126976003</c:v>
                </c:pt>
                <c:pt idx="320">
                  <c:v>4.315581902304</c:v>
                </c:pt>
                <c:pt idx="321">
                  <c:v>2.636903548224</c:v>
                </c:pt>
                <c:pt idx="322">
                  <c:v>2.040119023392</c:v>
                </c:pt>
                <c:pt idx="323">
                  <c:v>0.88626897792</c:v>
                </c:pt>
                <c:pt idx="324">
                  <c:v>0.565408233792</c:v>
                </c:pt>
                <c:pt idx="325">
                  <c:v>1.7385535722239998</c:v>
                </c:pt>
                <c:pt idx="326">
                  <c:v>4.013683698815999</c:v>
                </c:pt>
                <c:pt idx="327">
                  <c:v>6.360139253952</c:v>
                </c:pt>
                <c:pt idx="328">
                  <c:v>4.964173167744</c:v>
                </c:pt>
                <c:pt idx="329">
                  <c:v>226.99506504268805</c:v>
                </c:pt>
                <c:pt idx="330">
                  <c:v>82.47444606720002</c:v>
                </c:pt>
                <c:pt idx="331">
                  <c:v>79.55400875760002</c:v>
                </c:pt>
                <c:pt idx="332">
                  <c:v>29.369818983743997</c:v>
                </c:pt>
                <c:pt idx="333">
                  <c:v>120.765849865344</c:v>
                </c:pt>
                <c:pt idx="334">
                  <c:v>48.53854357632001</c:v>
                </c:pt>
                <c:pt idx="335">
                  <c:v>167.726323275264</c:v>
                </c:pt>
                <c:pt idx="336">
                  <c:v>10011.563194609726</c:v>
                </c:pt>
                <c:pt idx="337">
                  <c:v>27.793570761792</c:v>
                </c:pt>
                <c:pt idx="338">
                  <c:v>114.93142944192</c:v>
                </c:pt>
                <c:pt idx="339">
                  <c:v>185.91066773107204</c:v>
                </c:pt>
                <c:pt idx="340">
                  <c:v>9643.623389763841</c:v>
                </c:pt>
                <c:pt idx="341">
                  <c:v>56.33142190790401</c:v>
                </c:pt>
                <c:pt idx="342">
                  <c:v>8869.058865931971</c:v>
                </c:pt>
                <c:pt idx="343">
                  <c:v>168.67993358995201</c:v>
                </c:pt>
                <c:pt idx="344">
                  <c:v>128.74770323366403</c:v>
                </c:pt>
                <c:pt idx="345">
                  <c:v>20.907756695232003</c:v>
                </c:pt>
                <c:pt idx="346">
                  <c:v>4.590773445888001</c:v>
                </c:pt>
                <c:pt idx="347">
                  <c:v>4.3949116339200005</c:v>
                </c:pt>
                <c:pt idx="348">
                  <c:v>164.107061524224</c:v>
                </c:pt>
                <c:pt idx="349">
                  <c:v>167.44115111817598</c:v>
                </c:pt>
                <c:pt idx="350">
                  <c:v>0.293767614144</c:v>
                </c:pt>
                <c:pt idx="351">
                  <c:v>0.3616293542400001</c:v>
                </c:pt>
                <c:pt idx="352">
                  <c:v>0.7887239239680001</c:v>
                </c:pt>
                <c:pt idx="353">
                  <c:v>0.07641939455999999</c:v>
                </c:pt>
                <c:pt idx="354">
                  <c:v>0.38676492345600005</c:v>
                </c:pt>
                <c:pt idx="355">
                  <c:v>0.89640837072</c:v>
                </c:pt>
                <c:pt idx="356">
                  <c:v>0.3798613255680001</c:v>
                </c:pt>
                <c:pt idx="357">
                  <c:v>0.13082042361600002</c:v>
                </c:pt>
                <c:pt idx="358">
                  <c:v>0.8485341217920002</c:v>
                </c:pt>
                <c:pt idx="359">
                  <c:v>88.606826822016</c:v>
                </c:pt>
                <c:pt idx="360">
                  <c:v>4.694104040831999</c:v>
                </c:pt>
                <c:pt idx="361">
                  <c:v>3.151049455872</c:v>
                </c:pt>
                <c:pt idx="362">
                  <c:v>0.341137856448</c:v>
                </c:pt>
                <c:pt idx="363">
                  <c:v>0.16214389430399997</c:v>
                </c:pt>
                <c:pt idx="364">
                  <c:v>667.768842751392</c:v>
                </c:pt>
                <c:pt idx="365">
                  <c:v>662.6783279473921</c:v>
                </c:pt>
                <c:pt idx="366">
                  <c:v>854.0551524879362</c:v>
                </c:pt>
                <c:pt idx="367">
                  <c:v>2692.4867040556805</c:v>
                </c:pt>
                <c:pt idx="368">
                  <c:v>21.938656120704</c:v>
                </c:pt>
                <c:pt idx="369">
                  <c:v>671.60049221376</c:v>
                </c:pt>
                <c:pt idx="370">
                  <c:v>30.17817244512</c:v>
                </c:pt>
                <c:pt idx="371">
                  <c:v>86.76166937385602</c:v>
                </c:pt>
                <c:pt idx="372">
                  <c:v>3.588713968320001</c:v>
                </c:pt>
                <c:pt idx="374">
                  <c:v>11.811479049216</c:v>
                </c:pt>
                <c:pt idx="375">
                  <c:v>2.2686483816000007</c:v>
                </c:pt>
                <c:pt idx="376">
                  <c:v>10.879534108800001</c:v>
                </c:pt>
                <c:pt idx="377">
                  <c:v>8.555464048320001</c:v>
                </c:pt>
                <c:pt idx="378">
                  <c:v>1.2703401319680003</c:v>
                </c:pt>
                <c:pt idx="379">
                  <c:v>0.7644525770880001</c:v>
                </c:pt>
                <c:pt idx="380">
                  <c:v>0.39647945664</c:v>
                </c:pt>
                <c:pt idx="381">
                  <c:v>899.789873721984</c:v>
                </c:pt>
                <c:pt idx="382">
                  <c:v>493.4685278016</c:v>
                </c:pt>
                <c:pt idx="383">
                  <c:v>2232.0939389616</c:v>
                </c:pt>
                <c:pt idx="384">
                  <c:v>11881.631310857281</c:v>
                </c:pt>
                <c:pt idx="385">
                  <c:v>28.609656901632004</c:v>
                </c:pt>
                <c:pt idx="386">
                  <c:v>118.421421532128</c:v>
                </c:pt>
                <c:pt idx="387">
                  <c:v>54.01810272384</c:v>
                </c:pt>
                <c:pt idx="388">
                  <c:v>26.447194112256003</c:v>
                </c:pt>
                <c:pt idx="389">
                  <c:v>20.885646877056</c:v>
                </c:pt>
                <c:pt idx="390">
                  <c:v>5.941800532800001</c:v>
                </c:pt>
                <c:pt idx="391">
                  <c:v>2.4548887733760005</c:v>
                </c:pt>
                <c:pt idx="392">
                  <c:v>2.7420473318400003</c:v>
                </c:pt>
                <c:pt idx="393">
                  <c:v>3.4675806888</c:v>
                </c:pt>
                <c:pt idx="394">
                  <c:v>6.36868082592</c:v>
                </c:pt>
                <c:pt idx="396">
                  <c:v>2.0557952812799996</c:v>
                </c:pt>
                <c:pt idx="397">
                  <c:v>1.3266717226559999</c:v>
                </c:pt>
                <c:pt idx="398">
                  <c:v>3.2309064944640005</c:v>
                </c:pt>
                <c:pt idx="399">
                  <c:v>3.0495155834879997</c:v>
                </c:pt>
                <c:pt idx="400">
                  <c:v>3.2603968368000005</c:v>
                </c:pt>
                <c:pt idx="401">
                  <c:v>6.966215555904001</c:v>
                </c:pt>
                <c:pt idx="402">
                  <c:v>3.9390598679040005</c:v>
                </c:pt>
                <c:pt idx="403">
                  <c:v>26.043271870463997</c:v>
                </c:pt>
                <c:pt idx="404">
                  <c:v>2.8174340678400007</c:v>
                </c:pt>
                <c:pt idx="405">
                  <c:v>100.42516723248</c:v>
                </c:pt>
                <c:pt idx="406">
                  <c:v>118.56105760665601</c:v>
                </c:pt>
                <c:pt idx="407">
                  <c:v>53.98424196479999</c:v>
                </c:pt>
                <c:pt idx="408">
                  <c:v>1900.564088312736</c:v>
                </c:pt>
                <c:pt idx="409">
                  <c:v>6921.196520113729</c:v>
                </c:pt>
                <c:pt idx="410">
                  <c:v>560.892135102912</c:v>
                </c:pt>
                <c:pt idx="411">
                  <c:v>1343.71587558096</c:v>
                </c:pt>
                <c:pt idx="412">
                  <c:v>1.9421347046399997</c:v>
                </c:pt>
                <c:pt idx="413">
                  <c:v>2.428709543424</c:v>
                </c:pt>
                <c:pt idx="414">
                  <c:v>0.8692996965120001</c:v>
                </c:pt>
                <c:pt idx="417">
                  <c:v>0.6378449483520001</c:v>
                </c:pt>
                <c:pt idx="418">
                  <c:v>0.6192914356800001</c:v>
                </c:pt>
                <c:pt idx="419">
                  <c:v>1.58944264416</c:v>
                </c:pt>
                <c:pt idx="420">
                  <c:v>1.90956261024</c:v>
                </c:pt>
                <c:pt idx="421">
                  <c:v>5.7412909728</c:v>
                </c:pt>
                <c:pt idx="422">
                  <c:v>8.20903918464</c:v>
                </c:pt>
              </c:numCache>
            </c:numRef>
          </c:yVal>
          <c:smooth val="0"/>
        </c:ser>
        <c:axId val="33925092"/>
        <c:axId val="36890373"/>
      </c:scatterChart>
      <c:valAx>
        <c:axId val="33925092"/>
        <c:scaling>
          <c:logBase val="10"/>
          <c:orientation val="minMax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36890373"/>
        <c:crossesAt val="0.1"/>
        <c:crossBetween val="midCat"/>
        <c:dispUnits/>
      </c:valAx>
      <c:valAx>
        <c:axId val="36890373"/>
        <c:scaling>
          <c:logBase val="10"/>
          <c:orientation val="minMax"/>
          <c:max val="10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5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33925092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245"/>
          <c:y val="0.436"/>
          <c:w val="0.15075"/>
          <c:h val="0.1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Suspended Sediment 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Code P.73  Mae Nam Ping  A.Chom Thong  C.Chiangmai  Year 2021</a:t>
            </a:r>
          </a:p>
        </c:rich>
      </c:tx>
      <c:layout>
        <c:manualLayout>
          <c:xMode val="factor"/>
          <c:yMode val="factor"/>
          <c:x val="0.0617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18625"/>
          <c:w val="0.93325"/>
          <c:h val="0.76325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'P73'!$B$1:$B$365</c:f>
              <c:strCache/>
            </c:strRef>
          </c:cat>
          <c:val>
            <c:numRef>
              <c:f>'P73'!$D$1:$D$365</c:f>
              <c:numCache/>
            </c:numRef>
          </c:val>
          <c:smooth val="1"/>
        </c:ser>
        <c:ser>
          <c:idx val="2"/>
          <c:order val="1"/>
          <c:tx>
            <c:v>Observe Suspended Sediment and Water Qualities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'P73'!$B$1:$B$365</c:f>
              <c:strCache/>
            </c:strRef>
          </c:cat>
          <c:val>
            <c:numRef>
              <c:f>'P73'!$E$1:$E$365</c:f>
              <c:numCache/>
            </c:numRef>
          </c:val>
          <c:smooth val="0"/>
        </c:ser>
        <c:marker val="1"/>
        <c:axId val="63577902"/>
        <c:axId val="35330207"/>
      </c:lineChart>
      <c:dateAx>
        <c:axId val="6357790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330207"/>
        <c:crossesAt val="262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35330207"/>
        <c:scaling>
          <c:orientation val="minMax"/>
          <c:max val="268"/>
          <c:min val="26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m.  ( m.s.l. )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577902"/>
        <c:crossesAt val="1"/>
        <c:crossBetween val="between"/>
        <c:dispUnits/>
        <c:majorUnit val="1"/>
        <c:minorUnit val="0.0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325"/>
          <c:y val="0.91225"/>
          <c:w val="0.8617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P.73 Mae Nam Ping D.A. 14,814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165"/>
          <c:y val="-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85"/>
          <c:y val="0.0685"/>
          <c:w val="0.76875"/>
          <c:h val="0.86375"/>
        </c:manualLayout>
      </c:layout>
      <c:scatterChart>
        <c:scatterStyle val="lineMarker"/>
        <c:varyColors val="0"/>
        <c:ser>
          <c:idx val="1"/>
          <c:order val="0"/>
          <c:tx>
            <c:v>2021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DATA!$D$405:$D$431</c:f>
              <c:numCache>
                <c:ptCount val="27"/>
                <c:pt idx="0">
                  <c:v>3.82</c:v>
                </c:pt>
                <c:pt idx="1">
                  <c:v>3.459</c:v>
                </c:pt>
                <c:pt idx="2">
                  <c:v>5.456</c:v>
                </c:pt>
                <c:pt idx="3">
                  <c:v>4.378</c:v>
                </c:pt>
                <c:pt idx="4">
                  <c:v>3.735</c:v>
                </c:pt>
                <c:pt idx="5">
                  <c:v>5.633</c:v>
                </c:pt>
                <c:pt idx="6">
                  <c:v>4.382</c:v>
                </c:pt>
                <c:pt idx="7">
                  <c:v>15.324</c:v>
                </c:pt>
                <c:pt idx="8">
                  <c:v>5.607</c:v>
                </c:pt>
                <c:pt idx="9">
                  <c:v>78.735</c:v>
                </c:pt>
                <c:pt idx="10">
                  <c:v>81.561</c:v>
                </c:pt>
                <c:pt idx="11">
                  <c:v>50.155</c:v>
                </c:pt>
                <c:pt idx="12">
                  <c:v>191.149</c:v>
                </c:pt>
                <c:pt idx="13">
                  <c:v>477.753</c:v>
                </c:pt>
                <c:pt idx="14">
                  <c:v>174.982</c:v>
                </c:pt>
                <c:pt idx="15">
                  <c:v>189.077</c:v>
                </c:pt>
                <c:pt idx="16">
                  <c:v>3.961</c:v>
                </c:pt>
                <c:pt idx="17">
                  <c:v>4.152</c:v>
                </c:pt>
                <c:pt idx="18">
                  <c:v>4.121</c:v>
                </c:pt>
                <c:pt idx="19">
                  <c:v>4.162</c:v>
                </c:pt>
                <c:pt idx="20">
                  <c:v>4.198</c:v>
                </c:pt>
                <c:pt idx="21">
                  <c:v>2.364</c:v>
                </c:pt>
                <c:pt idx="22">
                  <c:v>2.547</c:v>
                </c:pt>
                <c:pt idx="23">
                  <c:v>2.542</c:v>
                </c:pt>
                <c:pt idx="24">
                  <c:v>2.61</c:v>
                </c:pt>
                <c:pt idx="25">
                  <c:v>2.55</c:v>
                </c:pt>
                <c:pt idx="26">
                  <c:v>3.57</c:v>
                </c:pt>
              </c:numCache>
            </c:numRef>
          </c:xVal>
          <c:yVal>
            <c:numRef>
              <c:f>DATA!$G$405:$G$431</c:f>
              <c:numCache>
                <c:ptCount val="27"/>
                <c:pt idx="0">
                  <c:v>2.0557952812799996</c:v>
                </c:pt>
                <c:pt idx="1">
                  <c:v>1.3266717226559999</c:v>
                </c:pt>
                <c:pt idx="2">
                  <c:v>3.2309064944640005</c:v>
                </c:pt>
                <c:pt idx="3">
                  <c:v>3.0495155834879997</c:v>
                </c:pt>
                <c:pt idx="4">
                  <c:v>3.2603968368000005</c:v>
                </c:pt>
                <c:pt idx="5">
                  <c:v>6.966215555904001</c:v>
                </c:pt>
                <c:pt idx="6">
                  <c:v>3.9390598679040005</c:v>
                </c:pt>
                <c:pt idx="7">
                  <c:v>26.043271870463997</c:v>
                </c:pt>
                <c:pt idx="8">
                  <c:v>2.8174340678400007</c:v>
                </c:pt>
                <c:pt idx="9">
                  <c:v>100.42516723248</c:v>
                </c:pt>
                <c:pt idx="10">
                  <c:v>118.56105760665601</c:v>
                </c:pt>
                <c:pt idx="11">
                  <c:v>53.98424196479999</c:v>
                </c:pt>
                <c:pt idx="12">
                  <c:v>1900.564088312736</c:v>
                </c:pt>
                <c:pt idx="13">
                  <c:v>6921.196520113729</c:v>
                </c:pt>
                <c:pt idx="14">
                  <c:v>560.892135102912</c:v>
                </c:pt>
                <c:pt idx="15">
                  <c:v>1343.71587558096</c:v>
                </c:pt>
                <c:pt idx="16">
                  <c:v>1.9421347046399997</c:v>
                </c:pt>
                <c:pt idx="17">
                  <c:v>2.428709543424</c:v>
                </c:pt>
                <c:pt idx="18">
                  <c:v>0.8692996965120001</c:v>
                </c:pt>
                <c:pt idx="21">
                  <c:v>0.6378449483520001</c:v>
                </c:pt>
                <c:pt idx="22">
                  <c:v>0.6192914356800001</c:v>
                </c:pt>
                <c:pt idx="23">
                  <c:v>1.58944264416</c:v>
                </c:pt>
                <c:pt idx="24">
                  <c:v>1.90956261024</c:v>
                </c:pt>
                <c:pt idx="25">
                  <c:v>5.7412909728</c:v>
                </c:pt>
                <c:pt idx="26">
                  <c:v>8.20903918464</c:v>
                </c:pt>
              </c:numCache>
            </c:numRef>
          </c:yVal>
          <c:smooth val="0"/>
        </c:ser>
        <c:axId val="49536408"/>
        <c:axId val="43174489"/>
      </c:scatterChart>
      <c:valAx>
        <c:axId val="49536408"/>
        <c:scaling>
          <c:logBase val="10"/>
          <c:orientation val="minMax"/>
          <c:max val="10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43174489"/>
        <c:crossesAt val="0.1"/>
        <c:crossBetween val="midCat"/>
        <c:dispUnits/>
      </c:valAx>
      <c:valAx>
        <c:axId val="43174489"/>
        <c:scaling>
          <c:logBase val="10"/>
          <c:orientation val="minMax"/>
          <c:max val="1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05"/>
              <c:y val="0.01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49536408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54"/>
          <c:y val="0.4115"/>
          <c:w val="0.10775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47625</xdr:rowOff>
    </xdr:from>
    <xdr:to>
      <xdr:col>9</xdr:col>
      <xdr:colOff>19050</xdr:colOff>
      <xdr:row>15</xdr:row>
      <xdr:rowOff>247650</xdr:rowOff>
    </xdr:to>
    <xdr:graphicFrame>
      <xdr:nvGraphicFramePr>
        <xdr:cNvPr id="1" name="Chart 1"/>
        <xdr:cNvGraphicFramePr/>
      </xdr:nvGraphicFramePr>
      <xdr:xfrm>
        <a:off x="19050" y="47625"/>
        <a:ext cx="5829300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17</xdr:row>
      <xdr:rowOff>57150</xdr:rowOff>
    </xdr:from>
    <xdr:to>
      <xdr:col>9</xdr:col>
      <xdr:colOff>19050</xdr:colOff>
      <xdr:row>33</xdr:row>
      <xdr:rowOff>28575</xdr:rowOff>
    </xdr:to>
    <xdr:graphicFrame>
      <xdr:nvGraphicFramePr>
        <xdr:cNvPr id="2" name="Chart 2"/>
        <xdr:cNvGraphicFramePr/>
      </xdr:nvGraphicFramePr>
      <xdr:xfrm>
        <a:off x="9525" y="5086350"/>
        <a:ext cx="5838825" cy="4695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28575</xdr:rowOff>
    </xdr:from>
    <xdr:to>
      <xdr:col>14</xdr:col>
      <xdr:colOff>638175</xdr:colOff>
      <xdr:row>15</xdr:row>
      <xdr:rowOff>266700</xdr:rowOff>
    </xdr:to>
    <xdr:graphicFrame>
      <xdr:nvGraphicFramePr>
        <xdr:cNvPr id="1" name="Chart 1"/>
        <xdr:cNvGraphicFramePr/>
      </xdr:nvGraphicFramePr>
      <xdr:xfrm>
        <a:off x="2914650" y="28575"/>
        <a:ext cx="58007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15</xdr:col>
      <xdr:colOff>0</xdr:colOff>
      <xdr:row>32</xdr:row>
      <xdr:rowOff>257175</xdr:rowOff>
    </xdr:to>
    <xdr:graphicFrame>
      <xdr:nvGraphicFramePr>
        <xdr:cNvPr id="2" name="Chart 1"/>
        <xdr:cNvGraphicFramePr/>
      </xdr:nvGraphicFramePr>
      <xdr:xfrm>
        <a:off x="2895600" y="4857750"/>
        <a:ext cx="5829300" cy="4543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zoomScalePageLayoutView="0" workbookViewId="0" topLeftCell="A1">
      <selection activeCell="A1" sqref="A1"/>
    </sheetView>
  </sheetViews>
  <sheetFormatPr defaultColWidth="9.140625" defaultRowHeight="23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6"/>
  </sheetPr>
  <dimension ref="A1:J1196"/>
  <sheetViews>
    <sheetView zoomScalePageLayoutView="0" workbookViewId="0" topLeftCell="A581">
      <selection activeCell="I652" sqref="I652"/>
    </sheetView>
  </sheetViews>
  <sheetFormatPr defaultColWidth="9.140625" defaultRowHeight="23.25"/>
  <cols>
    <col min="1" max="1" width="9.421875" style="111" bestFit="1" customWidth="1"/>
    <col min="2" max="2" width="9.140625" style="169" customWidth="1"/>
    <col min="3" max="3" width="9.140625" style="129" customWidth="1"/>
    <col min="4" max="4" width="10.00390625" style="129" customWidth="1"/>
    <col min="6" max="6" width="13.28125" style="212" customWidth="1"/>
    <col min="8" max="8" width="9.140625" style="169" customWidth="1"/>
    <col min="9" max="10" width="9.140625" style="121" customWidth="1"/>
  </cols>
  <sheetData>
    <row r="1" spans="1:10" s="93" customFormat="1" ht="21">
      <c r="A1" s="236" t="s">
        <v>180</v>
      </c>
      <c r="B1" s="237"/>
      <c r="C1" s="237"/>
      <c r="D1" s="237"/>
      <c r="E1" s="237"/>
      <c r="F1" s="237"/>
      <c r="G1" s="237"/>
      <c r="H1" s="237"/>
      <c r="I1" s="237"/>
      <c r="J1" s="238"/>
    </row>
    <row r="2" spans="1:10" s="93" customFormat="1" ht="18.75" customHeight="1">
      <c r="A2" s="106" t="s">
        <v>157</v>
      </c>
      <c r="B2" s="95" t="s">
        <v>158</v>
      </c>
      <c r="C2" s="122" t="s">
        <v>159</v>
      </c>
      <c r="D2" s="123" t="s">
        <v>159</v>
      </c>
      <c r="E2" s="94" t="s">
        <v>160</v>
      </c>
      <c r="F2" s="207" t="s">
        <v>160</v>
      </c>
      <c r="G2" s="94" t="s">
        <v>160</v>
      </c>
      <c r="H2" s="95" t="s">
        <v>161</v>
      </c>
      <c r="I2" s="113" t="s">
        <v>160</v>
      </c>
      <c r="J2" s="114" t="s">
        <v>160</v>
      </c>
    </row>
    <row r="3" spans="1:10" s="93" customFormat="1" ht="18.75" customHeight="1">
      <c r="A3" s="107" t="s">
        <v>162</v>
      </c>
      <c r="B3" s="97" t="s">
        <v>163</v>
      </c>
      <c r="C3" s="124" t="s">
        <v>164</v>
      </c>
      <c r="D3" s="125" t="s">
        <v>164</v>
      </c>
      <c r="E3" s="96" t="s">
        <v>165</v>
      </c>
      <c r="F3" s="208" t="s">
        <v>165</v>
      </c>
      <c r="G3" s="96" t="s">
        <v>166</v>
      </c>
      <c r="H3" s="97" t="s">
        <v>167</v>
      </c>
      <c r="I3" s="115" t="s">
        <v>168</v>
      </c>
      <c r="J3" s="116" t="s">
        <v>169</v>
      </c>
    </row>
    <row r="4" spans="1:10" s="93" customFormat="1" ht="18.75" customHeight="1">
      <c r="A4" s="108"/>
      <c r="B4" s="97" t="s">
        <v>170</v>
      </c>
      <c r="C4" s="180" t="s">
        <v>171</v>
      </c>
      <c r="D4" s="179" t="s">
        <v>172</v>
      </c>
      <c r="E4" s="96" t="s">
        <v>173</v>
      </c>
      <c r="F4" s="208" t="s">
        <v>174</v>
      </c>
      <c r="G4" s="96" t="s">
        <v>175</v>
      </c>
      <c r="H4" s="97" t="s">
        <v>176</v>
      </c>
      <c r="I4" s="117"/>
      <c r="J4" s="118"/>
    </row>
    <row r="5" spans="1:10" s="93" customFormat="1" ht="18.75" customHeight="1">
      <c r="A5" s="109"/>
      <c r="B5" s="168"/>
      <c r="C5" s="126" t="s">
        <v>75</v>
      </c>
      <c r="D5" s="127" t="s">
        <v>74</v>
      </c>
      <c r="E5" s="98" t="s">
        <v>76</v>
      </c>
      <c r="F5" s="209"/>
      <c r="G5" s="98" t="s">
        <v>177</v>
      </c>
      <c r="H5" s="168"/>
      <c r="I5" s="119" t="s">
        <v>178</v>
      </c>
      <c r="J5" s="116" t="s">
        <v>179</v>
      </c>
    </row>
    <row r="6" spans="1:10" s="93" customFormat="1" ht="18.75" customHeight="1">
      <c r="A6" s="99">
        <v>20947</v>
      </c>
      <c r="B6" s="100">
        <v>1</v>
      </c>
      <c r="C6" s="101">
        <v>85.3895</v>
      </c>
      <c r="D6" s="101">
        <v>85.3999</v>
      </c>
      <c r="E6" s="101">
        <f aca="true" t="shared" si="0" ref="E6:E41">D6-C6</f>
        <v>0.010400000000004184</v>
      </c>
      <c r="F6" s="199">
        <f aca="true" t="shared" si="1" ref="F6:F41">((10^6)*E6/G6)</f>
        <v>38.35373948961566</v>
      </c>
      <c r="G6" s="102">
        <f aca="true" t="shared" si="2" ref="G6:G69">I6-J6</f>
        <v>271.16</v>
      </c>
      <c r="H6" s="100">
        <v>1</v>
      </c>
      <c r="I6" s="103">
        <v>711.11</v>
      </c>
      <c r="J6" s="102">
        <v>439.95</v>
      </c>
    </row>
    <row r="7" spans="1:10" s="93" customFormat="1" ht="18.75" customHeight="1">
      <c r="A7" s="99"/>
      <c r="B7" s="100">
        <v>2</v>
      </c>
      <c r="C7" s="101">
        <v>87.4414</v>
      </c>
      <c r="D7" s="101">
        <v>87.4483</v>
      </c>
      <c r="E7" s="101">
        <f t="shared" si="0"/>
        <v>0.0069000000000016826</v>
      </c>
      <c r="F7" s="199">
        <f t="shared" si="1"/>
        <v>25.93789940606602</v>
      </c>
      <c r="G7" s="102">
        <f t="shared" si="2"/>
        <v>266.02</v>
      </c>
      <c r="H7" s="100">
        <v>2</v>
      </c>
      <c r="I7" s="103">
        <v>819.87</v>
      </c>
      <c r="J7" s="102">
        <v>553.85</v>
      </c>
    </row>
    <row r="8" spans="1:10" s="93" customFormat="1" ht="18.75" customHeight="1">
      <c r="A8" s="99"/>
      <c r="B8" s="100">
        <v>3</v>
      </c>
      <c r="C8" s="101">
        <v>85.8173</v>
      </c>
      <c r="D8" s="101">
        <v>85.8235</v>
      </c>
      <c r="E8" s="101">
        <f t="shared" si="0"/>
        <v>0.006199999999992656</v>
      </c>
      <c r="F8" s="199">
        <f t="shared" si="1"/>
        <v>20.046559751657576</v>
      </c>
      <c r="G8" s="102">
        <f t="shared" si="2"/>
        <v>309.28000000000003</v>
      </c>
      <c r="H8" s="100">
        <v>3</v>
      </c>
      <c r="I8" s="103">
        <v>770.57</v>
      </c>
      <c r="J8" s="104">
        <v>461.29</v>
      </c>
    </row>
    <row r="9" spans="1:10" s="93" customFormat="1" ht="18.75" customHeight="1">
      <c r="A9" s="99">
        <v>20960</v>
      </c>
      <c r="B9" s="100">
        <v>4</v>
      </c>
      <c r="C9" s="101">
        <v>85.014</v>
      </c>
      <c r="D9" s="101">
        <v>85.028</v>
      </c>
      <c r="E9" s="101">
        <f t="shared" si="0"/>
        <v>0.014000000000010004</v>
      </c>
      <c r="F9" s="199">
        <f t="shared" si="1"/>
        <v>58.59947260478841</v>
      </c>
      <c r="G9" s="102">
        <f t="shared" si="2"/>
        <v>238.91000000000008</v>
      </c>
      <c r="H9" s="100">
        <v>4</v>
      </c>
      <c r="I9" s="103">
        <v>782.19</v>
      </c>
      <c r="J9" s="102">
        <v>543.28</v>
      </c>
    </row>
    <row r="10" spans="1:10" s="93" customFormat="1" ht="18.75" customHeight="1">
      <c r="A10" s="99"/>
      <c r="B10" s="100">
        <v>5</v>
      </c>
      <c r="C10" s="101">
        <v>85.0383</v>
      </c>
      <c r="D10" s="101">
        <v>85.0524</v>
      </c>
      <c r="E10" s="101">
        <f t="shared" si="0"/>
        <v>0.014099999999999113</v>
      </c>
      <c r="F10" s="199">
        <f t="shared" si="1"/>
        <v>49.00938477580504</v>
      </c>
      <c r="G10" s="102">
        <f t="shared" si="2"/>
        <v>287.70000000000005</v>
      </c>
      <c r="H10" s="100">
        <v>5</v>
      </c>
      <c r="I10" s="103">
        <v>709.82</v>
      </c>
      <c r="J10" s="102">
        <v>422.12</v>
      </c>
    </row>
    <row r="11" spans="1:10" s="93" customFormat="1" ht="18.75" customHeight="1">
      <c r="A11" s="99"/>
      <c r="B11" s="100">
        <v>6</v>
      </c>
      <c r="C11" s="101">
        <v>87.3813</v>
      </c>
      <c r="D11" s="101">
        <v>87.3975</v>
      </c>
      <c r="E11" s="101">
        <f t="shared" si="0"/>
        <v>0.016199999999997772</v>
      </c>
      <c r="F11" s="199">
        <f t="shared" si="1"/>
        <v>55.424407266748005</v>
      </c>
      <c r="G11" s="102">
        <f t="shared" si="2"/>
        <v>292.28999999999996</v>
      </c>
      <c r="H11" s="100">
        <v>6</v>
      </c>
      <c r="I11" s="103">
        <v>662.14</v>
      </c>
      <c r="J11" s="104">
        <v>369.85</v>
      </c>
    </row>
    <row r="12" spans="1:10" s="93" customFormat="1" ht="18.75" customHeight="1">
      <c r="A12" s="99">
        <v>20968</v>
      </c>
      <c r="B12" s="100">
        <v>7</v>
      </c>
      <c r="C12" s="101">
        <v>86.4407</v>
      </c>
      <c r="D12" s="101">
        <v>86.4498</v>
      </c>
      <c r="E12" s="101">
        <f t="shared" si="0"/>
        <v>0.00909999999998945</v>
      </c>
      <c r="F12" s="199">
        <f t="shared" si="1"/>
        <v>31.344723064168676</v>
      </c>
      <c r="G12" s="102">
        <f t="shared" si="2"/>
        <v>290.32</v>
      </c>
      <c r="H12" s="100">
        <v>7</v>
      </c>
      <c r="I12" s="103">
        <v>691.49</v>
      </c>
      <c r="J12" s="105">
        <v>401.17</v>
      </c>
    </row>
    <row r="13" spans="1:10" s="93" customFormat="1" ht="18.75" customHeight="1">
      <c r="A13" s="99"/>
      <c r="B13" s="100">
        <v>8</v>
      </c>
      <c r="C13" s="101">
        <v>84.8012</v>
      </c>
      <c r="D13" s="101">
        <v>84.8067</v>
      </c>
      <c r="E13" s="101">
        <f t="shared" si="0"/>
        <v>0.005500000000012051</v>
      </c>
      <c r="F13" s="199">
        <f t="shared" si="1"/>
        <v>19.146417879315088</v>
      </c>
      <c r="G13" s="102">
        <f t="shared" si="2"/>
        <v>287.25999999999993</v>
      </c>
      <c r="H13" s="100">
        <v>8</v>
      </c>
      <c r="I13" s="103">
        <v>780.3</v>
      </c>
      <c r="J13" s="102">
        <v>493.04</v>
      </c>
    </row>
    <row r="14" spans="1:10" s="93" customFormat="1" ht="18.75" customHeight="1">
      <c r="A14" s="99"/>
      <c r="B14" s="100">
        <v>9</v>
      </c>
      <c r="C14" s="101">
        <v>87.6313</v>
      </c>
      <c r="D14" s="101">
        <v>87.6404</v>
      </c>
      <c r="E14" s="101">
        <f t="shared" si="0"/>
        <v>0.00910000000000366</v>
      </c>
      <c r="F14" s="199">
        <f t="shared" si="1"/>
        <v>37.52732071427135</v>
      </c>
      <c r="G14" s="102">
        <f t="shared" si="2"/>
        <v>242.49</v>
      </c>
      <c r="H14" s="100">
        <v>9</v>
      </c>
      <c r="I14" s="103">
        <v>751.59</v>
      </c>
      <c r="J14" s="104">
        <v>509.1</v>
      </c>
    </row>
    <row r="15" spans="1:10" s="93" customFormat="1" ht="18.75" customHeight="1">
      <c r="A15" s="99">
        <v>20976</v>
      </c>
      <c r="B15" s="100">
        <v>10</v>
      </c>
      <c r="C15" s="101">
        <v>85.0634</v>
      </c>
      <c r="D15" s="101">
        <v>85.0738</v>
      </c>
      <c r="E15" s="101">
        <f t="shared" si="0"/>
        <v>0.010400000000004184</v>
      </c>
      <c r="F15" s="199">
        <f t="shared" si="1"/>
        <v>34.45762374926839</v>
      </c>
      <c r="G15" s="102">
        <f t="shared" si="2"/>
        <v>301.81999999999994</v>
      </c>
      <c r="H15" s="100">
        <v>10</v>
      </c>
      <c r="I15" s="103">
        <v>820.41</v>
      </c>
      <c r="J15" s="102">
        <v>518.59</v>
      </c>
    </row>
    <row r="16" spans="1:10" s="93" customFormat="1" ht="18.75" customHeight="1">
      <c r="A16" s="99"/>
      <c r="B16" s="100">
        <v>11</v>
      </c>
      <c r="C16" s="101">
        <v>86.0695</v>
      </c>
      <c r="D16" s="101">
        <v>86.0788</v>
      </c>
      <c r="E16" s="101">
        <f t="shared" si="0"/>
        <v>0.00929999999999609</v>
      </c>
      <c r="F16" s="199">
        <f t="shared" si="1"/>
        <v>31.81336161186362</v>
      </c>
      <c r="G16" s="102">
        <f t="shared" si="2"/>
        <v>292.3299999999999</v>
      </c>
      <c r="H16" s="100">
        <v>11</v>
      </c>
      <c r="I16" s="103">
        <v>815.8</v>
      </c>
      <c r="J16" s="102">
        <v>523.47</v>
      </c>
    </row>
    <row r="17" spans="1:10" s="93" customFormat="1" ht="18.75" customHeight="1">
      <c r="A17" s="99"/>
      <c r="B17" s="100">
        <v>12</v>
      </c>
      <c r="C17" s="101">
        <v>84.8168</v>
      </c>
      <c r="D17" s="101">
        <v>84.8226</v>
      </c>
      <c r="E17" s="101">
        <f t="shared" si="0"/>
        <v>0.005799999999993588</v>
      </c>
      <c r="F17" s="199">
        <f t="shared" si="1"/>
        <v>18.729615397014847</v>
      </c>
      <c r="G17" s="102">
        <f t="shared" si="2"/>
        <v>309.67</v>
      </c>
      <c r="H17" s="100">
        <v>12</v>
      </c>
      <c r="I17" s="103">
        <v>719.61</v>
      </c>
      <c r="J17" s="104">
        <v>409.94</v>
      </c>
    </row>
    <row r="18" spans="1:10" s="93" customFormat="1" ht="18.75" customHeight="1">
      <c r="A18" s="99">
        <v>20988</v>
      </c>
      <c r="B18" s="100">
        <v>13</v>
      </c>
      <c r="C18" s="101">
        <v>86.6998</v>
      </c>
      <c r="D18" s="101">
        <v>86.708</v>
      </c>
      <c r="E18" s="101">
        <f t="shared" si="0"/>
        <v>0.008200000000002206</v>
      </c>
      <c r="F18" s="199">
        <f t="shared" si="1"/>
        <v>34.794415920576256</v>
      </c>
      <c r="G18" s="102">
        <f t="shared" si="2"/>
        <v>235.66999999999996</v>
      </c>
      <c r="H18" s="100">
        <v>13</v>
      </c>
      <c r="I18" s="103">
        <v>653.67</v>
      </c>
      <c r="J18" s="102">
        <v>418</v>
      </c>
    </row>
    <row r="19" spans="1:10" s="93" customFormat="1" ht="18.75" customHeight="1">
      <c r="A19" s="99"/>
      <c r="B19" s="100">
        <v>14</v>
      </c>
      <c r="C19" s="101">
        <v>85.9071</v>
      </c>
      <c r="D19" s="101">
        <v>85.9092</v>
      </c>
      <c r="E19" s="101">
        <f t="shared" si="0"/>
        <v>0.0020999999999986585</v>
      </c>
      <c r="F19" s="199">
        <f t="shared" si="1"/>
        <v>8.205368655486495</v>
      </c>
      <c r="G19" s="102">
        <f t="shared" si="2"/>
        <v>255.92999999999995</v>
      </c>
      <c r="H19" s="100">
        <v>14</v>
      </c>
      <c r="I19" s="103">
        <v>591.3</v>
      </c>
      <c r="J19" s="102">
        <v>335.37</v>
      </c>
    </row>
    <row r="20" spans="1:10" s="93" customFormat="1" ht="18.75" customHeight="1">
      <c r="A20" s="99"/>
      <c r="B20" s="100">
        <v>15</v>
      </c>
      <c r="C20" s="101">
        <v>86.9757</v>
      </c>
      <c r="D20" s="101">
        <v>86.9779</v>
      </c>
      <c r="E20" s="101">
        <f t="shared" si="0"/>
        <v>0.002200000000001978</v>
      </c>
      <c r="F20" s="199">
        <f t="shared" si="1"/>
        <v>9.496266240782054</v>
      </c>
      <c r="G20" s="102">
        <f t="shared" si="2"/>
        <v>231.66999999999996</v>
      </c>
      <c r="H20" s="100">
        <v>15</v>
      </c>
      <c r="I20" s="103">
        <v>619.55</v>
      </c>
      <c r="J20" s="104">
        <v>387.88</v>
      </c>
    </row>
    <row r="21" spans="1:10" s="93" customFormat="1" ht="18.75" customHeight="1">
      <c r="A21" s="99">
        <v>20998</v>
      </c>
      <c r="B21" s="100">
        <v>16</v>
      </c>
      <c r="C21" s="101">
        <v>86.1139</v>
      </c>
      <c r="D21" s="101">
        <v>86.1286</v>
      </c>
      <c r="E21" s="101">
        <f t="shared" si="0"/>
        <v>0.01470000000000482</v>
      </c>
      <c r="F21" s="199">
        <f t="shared" si="1"/>
        <v>46.04830373086745</v>
      </c>
      <c r="G21" s="102">
        <f t="shared" si="2"/>
        <v>319.2300000000001</v>
      </c>
      <c r="H21" s="100">
        <v>16</v>
      </c>
      <c r="I21" s="103">
        <v>712.82</v>
      </c>
      <c r="J21" s="105">
        <v>393.59</v>
      </c>
    </row>
    <row r="22" spans="1:10" s="93" customFormat="1" ht="18.75" customHeight="1">
      <c r="A22" s="99"/>
      <c r="B22" s="100">
        <v>17</v>
      </c>
      <c r="C22" s="101">
        <v>87.1828</v>
      </c>
      <c r="D22" s="101">
        <v>87.1928</v>
      </c>
      <c r="E22" s="101">
        <f t="shared" si="0"/>
        <v>0.010000000000005116</v>
      </c>
      <c r="F22" s="199">
        <f t="shared" si="1"/>
        <v>30.72668612691694</v>
      </c>
      <c r="G22" s="102">
        <f t="shared" si="2"/>
        <v>325.44999999999993</v>
      </c>
      <c r="H22" s="100">
        <v>17</v>
      </c>
      <c r="I22" s="103">
        <v>692.18</v>
      </c>
      <c r="J22" s="102">
        <v>366.73</v>
      </c>
    </row>
    <row r="23" spans="1:10" s="93" customFormat="1" ht="18.75" customHeight="1">
      <c r="A23" s="99"/>
      <c r="B23" s="100">
        <v>18</v>
      </c>
      <c r="C23" s="101">
        <v>85.1272</v>
      </c>
      <c r="D23" s="101">
        <v>85.138</v>
      </c>
      <c r="E23" s="101">
        <f t="shared" si="0"/>
        <v>0.010800000000003251</v>
      </c>
      <c r="F23" s="199">
        <f t="shared" si="1"/>
        <v>35.985605757707766</v>
      </c>
      <c r="G23" s="102">
        <f t="shared" si="2"/>
        <v>300.11999999999995</v>
      </c>
      <c r="H23" s="100">
        <v>18</v>
      </c>
      <c r="I23" s="103">
        <v>785.68</v>
      </c>
      <c r="J23" s="104">
        <v>485.56</v>
      </c>
    </row>
    <row r="24" spans="1:10" s="93" customFormat="1" ht="18.75" customHeight="1">
      <c r="A24" s="99">
        <v>21009</v>
      </c>
      <c r="B24" s="100">
        <v>1</v>
      </c>
      <c r="C24" s="101">
        <v>85.399</v>
      </c>
      <c r="D24" s="101">
        <v>85.4057</v>
      </c>
      <c r="E24" s="101">
        <f t="shared" si="0"/>
        <v>0.006699999999995043</v>
      </c>
      <c r="F24" s="199">
        <f t="shared" si="1"/>
        <v>21.332144676499755</v>
      </c>
      <c r="G24" s="102">
        <f t="shared" si="2"/>
        <v>314.08</v>
      </c>
      <c r="H24" s="100">
        <v>19</v>
      </c>
      <c r="I24" s="103">
        <v>690.37</v>
      </c>
      <c r="J24" s="102">
        <v>376.29</v>
      </c>
    </row>
    <row r="25" spans="1:10" s="93" customFormat="1" ht="18.75" customHeight="1">
      <c r="A25" s="99"/>
      <c r="B25" s="100">
        <v>2</v>
      </c>
      <c r="C25" s="101">
        <v>87.448</v>
      </c>
      <c r="D25" s="101">
        <v>87.4508</v>
      </c>
      <c r="E25" s="101">
        <f t="shared" si="0"/>
        <v>0.0028000000000076852</v>
      </c>
      <c r="F25" s="199">
        <f t="shared" si="1"/>
        <v>9.406389626121832</v>
      </c>
      <c r="G25" s="102">
        <f t="shared" si="2"/>
        <v>297.66999999999996</v>
      </c>
      <c r="H25" s="100">
        <v>20</v>
      </c>
      <c r="I25" s="103">
        <v>713.15</v>
      </c>
      <c r="J25" s="102">
        <v>415.48</v>
      </c>
    </row>
    <row r="26" spans="1:10" s="93" customFormat="1" ht="18.75" customHeight="1">
      <c r="A26" s="99"/>
      <c r="B26" s="100">
        <v>3</v>
      </c>
      <c r="C26" s="101">
        <v>85.8343</v>
      </c>
      <c r="D26" s="101">
        <v>85.842</v>
      </c>
      <c r="E26" s="101">
        <f t="shared" si="0"/>
        <v>0.007699999999999818</v>
      </c>
      <c r="F26" s="199">
        <f t="shared" si="1"/>
        <v>27.850115740740094</v>
      </c>
      <c r="G26" s="102">
        <f t="shared" si="2"/>
        <v>276.4799999999999</v>
      </c>
      <c r="H26" s="100">
        <v>21</v>
      </c>
      <c r="I26" s="103">
        <v>796.55</v>
      </c>
      <c r="J26" s="104">
        <v>520.07</v>
      </c>
    </row>
    <row r="27" spans="1:10" s="93" customFormat="1" ht="18.75" customHeight="1">
      <c r="A27" s="99">
        <v>21019</v>
      </c>
      <c r="B27" s="100">
        <v>4</v>
      </c>
      <c r="C27" s="101">
        <v>85.0012</v>
      </c>
      <c r="D27" s="101">
        <v>85.0138</v>
      </c>
      <c r="E27" s="101">
        <f t="shared" si="0"/>
        <v>0.012600000000006162</v>
      </c>
      <c r="F27" s="199">
        <f t="shared" si="1"/>
        <v>45.263498221813286</v>
      </c>
      <c r="G27" s="102">
        <f t="shared" si="2"/>
        <v>278.36999999999995</v>
      </c>
      <c r="H27" s="100">
        <v>22</v>
      </c>
      <c r="I27" s="103">
        <v>636.05</v>
      </c>
      <c r="J27" s="102">
        <v>357.68</v>
      </c>
    </row>
    <row r="28" spans="1:10" s="93" customFormat="1" ht="18.75" customHeight="1">
      <c r="A28" s="99"/>
      <c r="B28" s="100">
        <v>5</v>
      </c>
      <c r="C28" s="101">
        <v>85.0525</v>
      </c>
      <c r="D28" s="101">
        <v>85.0706</v>
      </c>
      <c r="E28" s="101">
        <f t="shared" si="0"/>
        <v>0.018100000000004002</v>
      </c>
      <c r="F28" s="199">
        <f t="shared" si="1"/>
        <v>67.35134330581232</v>
      </c>
      <c r="G28" s="102">
        <f t="shared" si="2"/>
        <v>268.73999999999995</v>
      </c>
      <c r="H28" s="100">
        <v>23</v>
      </c>
      <c r="I28" s="103">
        <v>749.43</v>
      </c>
      <c r="J28" s="102">
        <v>480.69</v>
      </c>
    </row>
    <row r="29" spans="1:10" s="93" customFormat="1" ht="18.75" customHeight="1">
      <c r="A29" s="99"/>
      <c r="B29" s="100">
        <v>6</v>
      </c>
      <c r="C29" s="101">
        <v>87.3884</v>
      </c>
      <c r="D29" s="101">
        <v>87.41</v>
      </c>
      <c r="E29" s="101">
        <f t="shared" si="0"/>
        <v>0.021599999999992292</v>
      </c>
      <c r="F29" s="199">
        <f t="shared" si="1"/>
        <v>74.58821091885872</v>
      </c>
      <c r="G29" s="102">
        <f t="shared" si="2"/>
        <v>289.5899999999999</v>
      </c>
      <c r="H29" s="100">
        <v>24</v>
      </c>
      <c r="I29" s="103">
        <v>813.3</v>
      </c>
      <c r="J29" s="104">
        <v>523.71</v>
      </c>
    </row>
    <row r="30" spans="1:10" s="93" customFormat="1" ht="18.75" customHeight="1">
      <c r="A30" s="99">
        <v>21030</v>
      </c>
      <c r="B30" s="100">
        <v>7</v>
      </c>
      <c r="C30" s="101">
        <v>86.3977</v>
      </c>
      <c r="D30" s="101">
        <v>86.4166</v>
      </c>
      <c r="E30" s="101">
        <f t="shared" si="0"/>
        <v>0.018900000000002137</v>
      </c>
      <c r="F30" s="199">
        <f t="shared" si="1"/>
        <v>72.15392838055331</v>
      </c>
      <c r="G30" s="102">
        <f t="shared" si="2"/>
        <v>261.94000000000005</v>
      </c>
      <c r="H30" s="100">
        <v>25</v>
      </c>
      <c r="I30" s="103">
        <v>613.21</v>
      </c>
      <c r="J30" s="102">
        <v>351.27</v>
      </c>
    </row>
    <row r="31" spans="1:10" s="93" customFormat="1" ht="18.75" customHeight="1">
      <c r="A31" s="99"/>
      <c r="B31" s="100">
        <v>8</v>
      </c>
      <c r="C31" s="101">
        <v>84.8115</v>
      </c>
      <c r="D31" s="101">
        <v>84.8294</v>
      </c>
      <c r="E31" s="101">
        <f t="shared" si="0"/>
        <v>0.017900000000011573</v>
      </c>
      <c r="F31" s="199">
        <f t="shared" si="1"/>
        <v>73.64739765485113</v>
      </c>
      <c r="G31" s="102">
        <f t="shared" si="2"/>
        <v>243.05000000000007</v>
      </c>
      <c r="H31" s="100">
        <v>26</v>
      </c>
      <c r="I31" s="103">
        <v>779.44</v>
      </c>
      <c r="J31" s="102">
        <v>536.39</v>
      </c>
    </row>
    <row r="32" spans="1:10" s="93" customFormat="1" ht="18.75" customHeight="1">
      <c r="A32" s="99"/>
      <c r="B32" s="100">
        <v>9</v>
      </c>
      <c r="C32" s="101">
        <v>87.6452</v>
      </c>
      <c r="D32" s="101">
        <v>87.6684</v>
      </c>
      <c r="E32" s="101">
        <f t="shared" si="0"/>
        <v>0.023200000000002774</v>
      </c>
      <c r="F32" s="199">
        <f t="shared" si="1"/>
        <v>90.16361587191628</v>
      </c>
      <c r="G32" s="102">
        <f t="shared" si="2"/>
        <v>257.30999999999995</v>
      </c>
      <c r="H32" s="100">
        <v>27</v>
      </c>
      <c r="I32" s="103">
        <v>812.31</v>
      </c>
      <c r="J32" s="104">
        <v>555</v>
      </c>
    </row>
    <row r="33" spans="1:10" s="93" customFormat="1" ht="18.75" customHeight="1">
      <c r="A33" s="99">
        <v>21038</v>
      </c>
      <c r="B33" s="100">
        <v>10</v>
      </c>
      <c r="C33" s="101">
        <v>85.0734</v>
      </c>
      <c r="D33" s="101">
        <v>85.0851</v>
      </c>
      <c r="E33" s="101">
        <f t="shared" si="0"/>
        <v>0.011699999999990496</v>
      </c>
      <c r="F33" s="199">
        <f t="shared" si="1"/>
        <v>36.93065244149648</v>
      </c>
      <c r="G33" s="102">
        <f t="shared" si="2"/>
        <v>316.80999999999995</v>
      </c>
      <c r="H33" s="100">
        <v>28</v>
      </c>
      <c r="I33" s="103">
        <v>837.79</v>
      </c>
      <c r="J33" s="102">
        <v>520.98</v>
      </c>
    </row>
    <row r="34" spans="1:10" s="93" customFormat="1" ht="18.75" customHeight="1">
      <c r="A34" s="99"/>
      <c r="B34" s="100">
        <v>11</v>
      </c>
      <c r="C34" s="101">
        <v>86.1233</v>
      </c>
      <c r="D34" s="101">
        <v>86.1347</v>
      </c>
      <c r="E34" s="101">
        <f t="shared" si="0"/>
        <v>0.011399999999994748</v>
      </c>
      <c r="F34" s="199">
        <f t="shared" si="1"/>
        <v>35.054272623826904</v>
      </c>
      <c r="G34" s="102">
        <f t="shared" si="2"/>
        <v>325.21</v>
      </c>
      <c r="H34" s="100">
        <v>29</v>
      </c>
      <c r="I34" s="103">
        <v>658.05</v>
      </c>
      <c r="J34" s="102">
        <v>332.84</v>
      </c>
    </row>
    <row r="35" spans="1:10" s="93" customFormat="1" ht="18.75" customHeight="1">
      <c r="A35" s="99"/>
      <c r="B35" s="100">
        <v>12</v>
      </c>
      <c r="C35" s="101">
        <v>84.8138</v>
      </c>
      <c r="D35" s="101">
        <v>84.825</v>
      </c>
      <c r="E35" s="101">
        <f t="shared" si="0"/>
        <v>0.01120000000000232</v>
      </c>
      <c r="F35" s="199">
        <f t="shared" si="1"/>
        <v>37.45944680424871</v>
      </c>
      <c r="G35" s="102">
        <f t="shared" si="2"/>
        <v>298.98999999999995</v>
      </c>
      <c r="H35" s="100">
        <v>30</v>
      </c>
      <c r="I35" s="103">
        <v>664.04</v>
      </c>
      <c r="J35" s="104">
        <v>365.05</v>
      </c>
    </row>
    <row r="36" spans="1:10" s="93" customFormat="1" ht="18.75" customHeight="1">
      <c r="A36" s="99">
        <v>21050</v>
      </c>
      <c r="B36" s="100">
        <v>13</v>
      </c>
      <c r="C36" s="101">
        <v>86.737</v>
      </c>
      <c r="D36" s="101">
        <v>86.769</v>
      </c>
      <c r="E36" s="101">
        <f t="shared" si="0"/>
        <v>0.03200000000001069</v>
      </c>
      <c r="F36" s="199">
        <f t="shared" si="1"/>
        <v>103.66051182381175</v>
      </c>
      <c r="G36" s="102">
        <f t="shared" si="2"/>
        <v>308.70000000000005</v>
      </c>
      <c r="H36" s="100">
        <v>31</v>
      </c>
      <c r="I36" s="103">
        <v>837.85</v>
      </c>
      <c r="J36" s="102">
        <v>529.15</v>
      </c>
    </row>
    <row r="37" spans="1:10" s="93" customFormat="1" ht="18.75" customHeight="1">
      <c r="A37" s="99"/>
      <c r="B37" s="100">
        <v>14</v>
      </c>
      <c r="C37" s="101">
        <v>85.9458</v>
      </c>
      <c r="D37" s="101">
        <v>85.9676</v>
      </c>
      <c r="E37" s="101">
        <f t="shared" si="0"/>
        <v>0.02179999999999893</v>
      </c>
      <c r="F37" s="199">
        <f t="shared" si="1"/>
        <v>81.8379758240068</v>
      </c>
      <c r="G37" s="102">
        <f t="shared" si="2"/>
        <v>266.38</v>
      </c>
      <c r="H37" s="100">
        <v>32</v>
      </c>
      <c r="I37" s="103">
        <v>811.8</v>
      </c>
      <c r="J37" s="102">
        <v>545.42</v>
      </c>
    </row>
    <row r="38" spans="1:10" s="93" customFormat="1" ht="18.75" customHeight="1">
      <c r="A38" s="99"/>
      <c r="B38" s="100">
        <v>15</v>
      </c>
      <c r="C38" s="101">
        <v>87.0038</v>
      </c>
      <c r="D38" s="101">
        <v>87.0231</v>
      </c>
      <c r="E38" s="101">
        <f t="shared" si="0"/>
        <v>0.019300000000001205</v>
      </c>
      <c r="F38" s="199">
        <f t="shared" si="1"/>
        <v>73.56304314682575</v>
      </c>
      <c r="G38" s="102">
        <f t="shared" si="2"/>
        <v>262.36</v>
      </c>
      <c r="H38" s="100">
        <v>33</v>
      </c>
      <c r="I38" s="103">
        <v>798.75</v>
      </c>
      <c r="J38" s="104">
        <v>536.39</v>
      </c>
    </row>
    <row r="39" spans="1:10" s="93" customFormat="1" ht="18.75" customHeight="1">
      <c r="A39" s="99">
        <v>21060</v>
      </c>
      <c r="B39" s="100">
        <v>16</v>
      </c>
      <c r="C39" s="101">
        <v>86.1535</v>
      </c>
      <c r="D39" s="101">
        <v>86.178</v>
      </c>
      <c r="E39" s="101">
        <f t="shared" si="0"/>
        <v>0.024500000000003297</v>
      </c>
      <c r="F39" s="199">
        <f t="shared" si="1"/>
        <v>90.14644197513908</v>
      </c>
      <c r="G39" s="102">
        <f t="shared" si="2"/>
        <v>271.78</v>
      </c>
      <c r="H39" s="100">
        <v>34</v>
      </c>
      <c r="I39" s="103">
        <v>800.5</v>
      </c>
      <c r="J39" s="102">
        <v>528.72</v>
      </c>
    </row>
    <row r="40" spans="1:10" s="93" customFormat="1" ht="18.75" customHeight="1">
      <c r="A40" s="99"/>
      <c r="B40" s="100">
        <v>17</v>
      </c>
      <c r="C40" s="101">
        <v>87.2285</v>
      </c>
      <c r="D40" s="101">
        <v>87.2575</v>
      </c>
      <c r="E40" s="101">
        <f t="shared" si="0"/>
        <v>0.028999999999996362</v>
      </c>
      <c r="F40" s="199">
        <f t="shared" si="1"/>
        <v>99.29806539974786</v>
      </c>
      <c r="G40" s="102">
        <f t="shared" si="2"/>
        <v>292.05</v>
      </c>
      <c r="H40" s="100">
        <v>35</v>
      </c>
      <c r="I40" s="103">
        <v>670.1</v>
      </c>
      <c r="J40" s="102">
        <v>378.05</v>
      </c>
    </row>
    <row r="41" spans="1:10" s="93" customFormat="1" ht="18.75" customHeight="1">
      <c r="A41" s="99"/>
      <c r="B41" s="100">
        <v>18</v>
      </c>
      <c r="C41" s="101">
        <v>85.1606</v>
      </c>
      <c r="D41" s="101">
        <v>85.1847</v>
      </c>
      <c r="E41" s="101">
        <f t="shared" si="0"/>
        <v>0.02410000000000423</v>
      </c>
      <c r="F41" s="199">
        <f t="shared" si="1"/>
        <v>83.22972786297912</v>
      </c>
      <c r="G41" s="102">
        <f t="shared" si="2"/>
        <v>289.55999999999995</v>
      </c>
      <c r="H41" s="100">
        <v>36</v>
      </c>
      <c r="I41" s="103">
        <v>801.56</v>
      </c>
      <c r="J41" s="104">
        <v>512</v>
      </c>
    </row>
    <row r="42" spans="1:10" ht="18.75" customHeight="1">
      <c r="A42" s="110">
        <v>21065</v>
      </c>
      <c r="B42" s="112">
        <v>1</v>
      </c>
      <c r="C42" s="128">
        <v>85.3911</v>
      </c>
      <c r="D42" s="128">
        <v>85.4175</v>
      </c>
      <c r="E42" s="101">
        <f aca="true" t="shared" si="3" ref="E42:E51">D42-C42</f>
        <v>0.026400000000009527</v>
      </c>
      <c r="F42" s="199">
        <f aca="true" t="shared" si="4" ref="F42:F51">((10^6)*E42/G42)</f>
        <v>101.45651589104772</v>
      </c>
      <c r="G42" s="102">
        <f t="shared" si="2"/>
        <v>260.21000000000004</v>
      </c>
      <c r="H42" s="100">
        <v>37</v>
      </c>
      <c r="I42" s="120">
        <v>780.98</v>
      </c>
      <c r="J42" s="120">
        <v>520.77</v>
      </c>
    </row>
    <row r="43" spans="1:10" ht="18.75" customHeight="1">
      <c r="A43" s="110"/>
      <c r="B43" s="112">
        <v>2</v>
      </c>
      <c r="C43" s="128">
        <v>87.4757</v>
      </c>
      <c r="D43" s="128">
        <v>87.5148</v>
      </c>
      <c r="E43" s="101">
        <f t="shared" si="3"/>
        <v>0.03909999999999059</v>
      </c>
      <c r="F43" s="199">
        <f t="shared" si="4"/>
        <v>149.21955501274883</v>
      </c>
      <c r="G43" s="102">
        <f t="shared" si="2"/>
        <v>262.0300000000001</v>
      </c>
      <c r="H43" s="100">
        <v>38</v>
      </c>
      <c r="I43" s="120">
        <v>804.32</v>
      </c>
      <c r="J43" s="120">
        <v>542.29</v>
      </c>
    </row>
    <row r="44" spans="1:10" ht="18.75" customHeight="1">
      <c r="A44" s="110"/>
      <c r="B44" s="112">
        <v>3</v>
      </c>
      <c r="C44" s="128">
        <v>85.851</v>
      </c>
      <c r="D44" s="128">
        <v>85.8882</v>
      </c>
      <c r="E44" s="101">
        <f t="shared" si="3"/>
        <v>0.03719999999999857</v>
      </c>
      <c r="F44" s="199">
        <f t="shared" si="4"/>
        <v>135.23830297741875</v>
      </c>
      <c r="G44" s="102">
        <f t="shared" si="2"/>
        <v>275.06999999999994</v>
      </c>
      <c r="H44" s="100">
        <v>39</v>
      </c>
      <c r="I44" s="120">
        <v>804.89</v>
      </c>
      <c r="J44" s="120">
        <v>529.82</v>
      </c>
    </row>
    <row r="45" spans="1:10" ht="18.75" customHeight="1">
      <c r="A45" s="110">
        <v>21067</v>
      </c>
      <c r="B45" s="112">
        <v>4</v>
      </c>
      <c r="C45" s="128">
        <v>85.0123</v>
      </c>
      <c r="D45" s="128">
        <v>85.0501</v>
      </c>
      <c r="E45" s="101">
        <f t="shared" si="3"/>
        <v>0.037800000000004275</v>
      </c>
      <c r="F45" s="199">
        <f t="shared" si="4"/>
        <v>133.62556561087484</v>
      </c>
      <c r="G45" s="102">
        <f t="shared" si="2"/>
        <v>282.88</v>
      </c>
      <c r="H45" s="100">
        <v>40</v>
      </c>
      <c r="I45" s="120">
        <v>650.25</v>
      </c>
      <c r="J45" s="120">
        <v>367.37</v>
      </c>
    </row>
    <row r="46" spans="1:10" ht="18.75" customHeight="1">
      <c r="A46" s="110"/>
      <c r="B46" s="112">
        <v>5</v>
      </c>
      <c r="C46" s="128">
        <v>85.0515</v>
      </c>
      <c r="D46" s="128">
        <v>85.089</v>
      </c>
      <c r="E46" s="101">
        <f t="shared" si="3"/>
        <v>0.037499999999994316</v>
      </c>
      <c r="F46" s="199">
        <f t="shared" si="4"/>
        <v>127.73784787271966</v>
      </c>
      <c r="G46" s="102">
        <f t="shared" si="2"/>
        <v>293.57000000000005</v>
      </c>
      <c r="H46" s="100">
        <v>41</v>
      </c>
      <c r="I46" s="120">
        <v>666.71</v>
      </c>
      <c r="J46" s="120">
        <v>373.14</v>
      </c>
    </row>
    <row r="47" spans="1:10" ht="18.75" customHeight="1">
      <c r="A47" s="110"/>
      <c r="B47" s="112">
        <v>6</v>
      </c>
      <c r="C47" s="128">
        <v>87.3846</v>
      </c>
      <c r="D47" s="128">
        <v>87.4316</v>
      </c>
      <c r="E47" s="101">
        <f t="shared" si="3"/>
        <v>0.046999999999997044</v>
      </c>
      <c r="F47" s="199">
        <f t="shared" si="4"/>
        <v>178.50360805164092</v>
      </c>
      <c r="G47" s="102">
        <f t="shared" si="2"/>
        <v>263.29999999999995</v>
      </c>
      <c r="H47" s="100">
        <v>42</v>
      </c>
      <c r="I47" s="120">
        <v>778.3</v>
      </c>
      <c r="J47" s="120">
        <v>515</v>
      </c>
    </row>
    <row r="48" spans="1:10" ht="18.75" customHeight="1">
      <c r="A48" s="110">
        <v>21079</v>
      </c>
      <c r="B48" s="112">
        <v>7</v>
      </c>
      <c r="C48" s="128">
        <v>86.4323</v>
      </c>
      <c r="D48" s="128">
        <v>86.4491</v>
      </c>
      <c r="E48" s="101">
        <f t="shared" si="3"/>
        <v>0.01680000000000348</v>
      </c>
      <c r="F48" s="199">
        <f t="shared" si="4"/>
        <v>53.26738323980938</v>
      </c>
      <c r="G48" s="102">
        <f t="shared" si="2"/>
        <v>315.39</v>
      </c>
      <c r="H48" s="100">
        <v>43</v>
      </c>
      <c r="I48" s="120">
        <v>621.13</v>
      </c>
      <c r="J48" s="120">
        <v>305.74</v>
      </c>
    </row>
    <row r="49" spans="1:10" ht="18.75" customHeight="1">
      <c r="A49" s="110"/>
      <c r="B49" s="112">
        <v>8</v>
      </c>
      <c r="C49" s="128">
        <v>84.7843</v>
      </c>
      <c r="D49" s="128">
        <v>84.7973</v>
      </c>
      <c r="E49" s="101">
        <f t="shared" si="3"/>
        <v>0.01300000000000523</v>
      </c>
      <c r="F49" s="199">
        <f t="shared" si="4"/>
        <v>46.74577490113351</v>
      </c>
      <c r="G49" s="102">
        <f t="shared" si="2"/>
        <v>278.1</v>
      </c>
      <c r="H49" s="100">
        <v>44</v>
      </c>
      <c r="I49" s="120">
        <v>801.07</v>
      </c>
      <c r="J49" s="120">
        <v>522.97</v>
      </c>
    </row>
    <row r="50" spans="1:10" ht="18.75" customHeight="1">
      <c r="A50" s="110"/>
      <c r="B50" s="112">
        <v>9</v>
      </c>
      <c r="C50" s="128">
        <v>87.6343</v>
      </c>
      <c r="D50" s="128">
        <v>87.6443</v>
      </c>
      <c r="E50" s="101">
        <f t="shared" si="3"/>
        <v>0.010000000000005116</v>
      </c>
      <c r="F50" s="199">
        <f t="shared" si="4"/>
        <v>36.09977979136174</v>
      </c>
      <c r="G50" s="102">
        <f t="shared" si="2"/>
        <v>277.01</v>
      </c>
      <c r="H50" s="100">
        <v>45</v>
      </c>
      <c r="I50" s="120">
        <v>579.77</v>
      </c>
      <c r="J50" s="120">
        <v>302.76</v>
      </c>
    </row>
    <row r="51" spans="1:10" ht="18.75" customHeight="1">
      <c r="A51" s="110">
        <v>21100</v>
      </c>
      <c r="B51" s="112">
        <v>19</v>
      </c>
      <c r="C51" s="128">
        <v>88.9802</v>
      </c>
      <c r="D51" s="128">
        <v>88.9927</v>
      </c>
      <c r="E51" s="101">
        <f t="shared" si="3"/>
        <v>0.012500000000002842</v>
      </c>
      <c r="F51" s="199">
        <f t="shared" si="4"/>
        <v>43.67575122293096</v>
      </c>
      <c r="G51" s="102">
        <f t="shared" si="2"/>
        <v>286.2</v>
      </c>
      <c r="H51" s="100">
        <v>46</v>
      </c>
      <c r="I51" s="120">
        <v>691.78</v>
      </c>
      <c r="J51" s="120">
        <v>405.58</v>
      </c>
    </row>
    <row r="52" spans="1:10" ht="18.75" customHeight="1">
      <c r="A52" s="110"/>
      <c r="B52" s="112">
        <v>20</v>
      </c>
      <c r="C52" s="128">
        <v>84.6714</v>
      </c>
      <c r="D52" s="128">
        <v>84.6885</v>
      </c>
      <c r="E52" s="101">
        <f aca="true" t="shared" si="5" ref="E52:E59">D52-C52</f>
        <v>0.017099999999999227</v>
      </c>
      <c r="F52" s="199">
        <f aca="true" t="shared" si="6" ref="F52:F59">((10^6)*E52/G52)</f>
        <v>61.60830090790903</v>
      </c>
      <c r="G52" s="102">
        <f t="shared" si="2"/>
        <v>277.55999999999995</v>
      </c>
      <c r="H52" s="100">
        <v>47</v>
      </c>
      <c r="I52" s="120">
        <v>809.14</v>
      </c>
      <c r="J52" s="120">
        <v>531.58</v>
      </c>
    </row>
    <row r="53" spans="1:10" ht="18.75" customHeight="1">
      <c r="A53" s="110"/>
      <c r="B53" s="112">
        <v>21</v>
      </c>
      <c r="C53" s="128">
        <v>86.3674</v>
      </c>
      <c r="D53" s="128">
        <v>86.3826</v>
      </c>
      <c r="E53" s="101">
        <f t="shared" si="5"/>
        <v>0.015199999999992997</v>
      </c>
      <c r="F53" s="199">
        <f t="shared" si="6"/>
        <v>58.11063959931565</v>
      </c>
      <c r="G53" s="102">
        <f t="shared" si="2"/>
        <v>261.57000000000005</v>
      </c>
      <c r="H53" s="100">
        <v>48</v>
      </c>
      <c r="I53" s="120">
        <v>805.82</v>
      </c>
      <c r="J53" s="120">
        <v>544.25</v>
      </c>
    </row>
    <row r="54" spans="1:10" ht="18.75" customHeight="1">
      <c r="A54" s="110">
        <v>21113</v>
      </c>
      <c r="B54" s="112">
        <v>22</v>
      </c>
      <c r="C54" s="128">
        <v>85.1498</v>
      </c>
      <c r="D54" s="128">
        <v>85.1528</v>
      </c>
      <c r="E54" s="101">
        <f t="shared" si="5"/>
        <v>0.0030000000000001137</v>
      </c>
      <c r="F54" s="199">
        <f t="shared" si="6"/>
        <v>11.030628378130363</v>
      </c>
      <c r="G54" s="102">
        <f t="shared" si="2"/>
        <v>271.9699999999999</v>
      </c>
      <c r="H54" s="100">
        <v>49</v>
      </c>
      <c r="I54" s="120">
        <v>797.92</v>
      </c>
      <c r="J54" s="120">
        <v>525.95</v>
      </c>
    </row>
    <row r="55" spans="1:10" ht="18.75" customHeight="1">
      <c r="A55" s="110"/>
      <c r="B55" s="112">
        <v>23</v>
      </c>
      <c r="C55" s="128">
        <v>87.7073</v>
      </c>
      <c r="D55" s="128">
        <v>87.7164</v>
      </c>
      <c r="E55" s="101">
        <f t="shared" si="5"/>
        <v>0.00909999999998945</v>
      </c>
      <c r="F55" s="199">
        <f t="shared" si="6"/>
        <v>31.595028123010383</v>
      </c>
      <c r="G55" s="102">
        <f t="shared" si="2"/>
        <v>288.02</v>
      </c>
      <c r="H55" s="100">
        <v>50</v>
      </c>
      <c r="I55" s="120">
        <v>635.26</v>
      </c>
      <c r="J55" s="120">
        <v>347.24</v>
      </c>
    </row>
    <row r="56" spans="1:10" ht="18.75" customHeight="1">
      <c r="A56" s="110"/>
      <c r="B56" s="112">
        <v>24</v>
      </c>
      <c r="C56" s="128">
        <v>88.0826</v>
      </c>
      <c r="D56" s="128">
        <v>88.0904</v>
      </c>
      <c r="E56" s="101">
        <f t="shared" si="5"/>
        <v>0.007800000000003138</v>
      </c>
      <c r="F56" s="199">
        <f t="shared" si="6"/>
        <v>23.770341927235744</v>
      </c>
      <c r="G56" s="102">
        <f t="shared" si="2"/>
        <v>328.14000000000004</v>
      </c>
      <c r="H56" s="100">
        <v>51</v>
      </c>
      <c r="I56" s="120">
        <v>694.45</v>
      </c>
      <c r="J56" s="120">
        <v>366.31</v>
      </c>
    </row>
    <row r="57" spans="1:10" ht="18.75" customHeight="1">
      <c r="A57" s="110">
        <v>21121</v>
      </c>
      <c r="B57" s="112">
        <v>25</v>
      </c>
      <c r="C57" s="128">
        <v>87.075</v>
      </c>
      <c r="D57" s="128">
        <v>87.0839</v>
      </c>
      <c r="E57" s="101">
        <f t="shared" si="5"/>
        <v>0.008899999999997021</v>
      </c>
      <c r="F57" s="199">
        <f t="shared" si="6"/>
        <v>26.749218562145412</v>
      </c>
      <c r="G57" s="102">
        <f t="shared" si="2"/>
        <v>332.71999999999997</v>
      </c>
      <c r="H57" s="100">
        <v>52</v>
      </c>
      <c r="I57" s="120">
        <v>770.31</v>
      </c>
      <c r="J57" s="120">
        <v>437.59</v>
      </c>
    </row>
    <row r="58" spans="1:10" ht="18.75" customHeight="1">
      <c r="A58" s="110"/>
      <c r="B58" s="112">
        <v>26</v>
      </c>
      <c r="C58" s="128">
        <v>87.7247</v>
      </c>
      <c r="D58" s="128">
        <v>87.7341</v>
      </c>
      <c r="E58" s="101">
        <f t="shared" si="5"/>
        <v>0.009399999999999409</v>
      </c>
      <c r="F58" s="199">
        <f t="shared" si="6"/>
        <v>31.377261499430567</v>
      </c>
      <c r="G58" s="102">
        <f t="shared" si="2"/>
        <v>299.58</v>
      </c>
      <c r="H58" s="100">
        <v>53</v>
      </c>
      <c r="I58" s="120">
        <v>667.66</v>
      </c>
      <c r="J58" s="120">
        <v>368.08</v>
      </c>
    </row>
    <row r="59" spans="1:10" ht="18.75" customHeight="1">
      <c r="A59" s="110"/>
      <c r="B59" s="112">
        <v>27</v>
      </c>
      <c r="C59" s="128">
        <v>86.3433</v>
      </c>
      <c r="D59" s="128">
        <v>86.3508</v>
      </c>
      <c r="E59" s="101">
        <f t="shared" si="5"/>
        <v>0.00750000000000739</v>
      </c>
      <c r="F59" s="199">
        <f t="shared" si="6"/>
        <v>26.567481402789188</v>
      </c>
      <c r="G59" s="102">
        <f t="shared" si="2"/>
        <v>282.30000000000007</v>
      </c>
      <c r="H59" s="100">
        <v>54</v>
      </c>
      <c r="I59" s="120">
        <v>812.82</v>
      </c>
      <c r="J59" s="120">
        <v>530.52</v>
      </c>
    </row>
    <row r="60" spans="1:10" ht="18.75" customHeight="1">
      <c r="A60" s="110">
        <v>21134</v>
      </c>
      <c r="B60" s="112">
        <v>1</v>
      </c>
      <c r="C60" s="128">
        <v>85.4104</v>
      </c>
      <c r="D60" s="128">
        <v>85.4255</v>
      </c>
      <c r="E60" s="101">
        <f aca="true" t="shared" si="7" ref="E60:E70">D60-C60</f>
        <v>0.015100000000003888</v>
      </c>
      <c r="F60" s="199">
        <f aca="true" t="shared" si="8" ref="F60:F70">((10^6)*E60/G60)</f>
        <v>47.60853800802058</v>
      </c>
      <c r="G60" s="102">
        <f t="shared" si="2"/>
        <v>317.17</v>
      </c>
      <c r="H60" s="100">
        <v>55</v>
      </c>
      <c r="I60" s="120">
        <v>671.35</v>
      </c>
      <c r="J60" s="120">
        <v>354.18</v>
      </c>
    </row>
    <row r="61" spans="1:10" ht="18.75" customHeight="1">
      <c r="A61" s="110"/>
      <c r="B61" s="112">
        <v>2</v>
      </c>
      <c r="C61" s="128">
        <v>87.4924</v>
      </c>
      <c r="D61" s="128">
        <v>87.5069</v>
      </c>
      <c r="E61" s="101">
        <f t="shared" si="7"/>
        <v>0.014499999999998181</v>
      </c>
      <c r="F61" s="199">
        <f t="shared" si="8"/>
        <v>53.0513683594255</v>
      </c>
      <c r="G61" s="102">
        <f t="shared" si="2"/>
        <v>273.32000000000005</v>
      </c>
      <c r="H61" s="100">
        <v>56</v>
      </c>
      <c r="I61" s="120">
        <v>814.62</v>
      </c>
      <c r="J61" s="120">
        <v>541.3</v>
      </c>
    </row>
    <row r="62" spans="1:10" ht="18.75" customHeight="1">
      <c r="A62" s="110"/>
      <c r="B62" s="112">
        <v>3</v>
      </c>
      <c r="C62" s="128">
        <v>85.8595</v>
      </c>
      <c r="D62" s="128">
        <v>85.8786</v>
      </c>
      <c r="E62" s="101">
        <f t="shared" si="7"/>
        <v>0.019100000000008777</v>
      </c>
      <c r="F62" s="199">
        <f t="shared" si="8"/>
        <v>64.91299619361328</v>
      </c>
      <c r="G62" s="102">
        <f t="shared" si="2"/>
        <v>294.24000000000007</v>
      </c>
      <c r="H62" s="100">
        <v>57</v>
      </c>
      <c r="I62" s="120">
        <v>689.08</v>
      </c>
      <c r="J62" s="120">
        <v>394.84</v>
      </c>
    </row>
    <row r="63" spans="1:10" ht="18.75" customHeight="1">
      <c r="A63" s="110">
        <v>21141</v>
      </c>
      <c r="B63" s="112">
        <v>4</v>
      </c>
      <c r="C63" s="128">
        <v>85.0377</v>
      </c>
      <c r="D63" s="128">
        <v>85.0544</v>
      </c>
      <c r="E63" s="101">
        <f t="shared" si="7"/>
        <v>0.01670000000000016</v>
      </c>
      <c r="F63" s="199">
        <f t="shared" si="8"/>
        <v>56.575648756691386</v>
      </c>
      <c r="G63" s="102">
        <f t="shared" si="2"/>
        <v>295.17999999999995</v>
      </c>
      <c r="H63" s="100">
        <v>58</v>
      </c>
      <c r="I63" s="120">
        <v>809.81</v>
      </c>
      <c r="J63" s="120">
        <v>514.63</v>
      </c>
    </row>
    <row r="64" spans="1:10" ht="18.75" customHeight="1">
      <c r="A64" s="110"/>
      <c r="B64" s="112">
        <v>5</v>
      </c>
      <c r="C64" s="128">
        <v>85.0583</v>
      </c>
      <c r="D64" s="128">
        <v>85.0745</v>
      </c>
      <c r="E64" s="101">
        <f t="shared" si="7"/>
        <v>0.016199999999997772</v>
      </c>
      <c r="F64" s="199">
        <f t="shared" si="8"/>
        <v>49.83235411731451</v>
      </c>
      <c r="G64" s="102">
        <f t="shared" si="2"/>
        <v>325.09</v>
      </c>
      <c r="H64" s="100">
        <v>59</v>
      </c>
      <c r="I64" s="120">
        <v>695.55</v>
      </c>
      <c r="J64" s="120">
        <v>370.46</v>
      </c>
    </row>
    <row r="65" spans="1:10" ht="18.75" customHeight="1">
      <c r="A65" s="110"/>
      <c r="B65" s="112">
        <v>6</v>
      </c>
      <c r="C65" s="128">
        <v>87.4166</v>
      </c>
      <c r="D65" s="128">
        <v>87.4286</v>
      </c>
      <c r="E65" s="101">
        <f t="shared" si="7"/>
        <v>0.012000000000000455</v>
      </c>
      <c r="F65" s="199">
        <f t="shared" si="8"/>
        <v>45.102608434189484</v>
      </c>
      <c r="G65" s="102">
        <f t="shared" si="2"/>
        <v>266.06</v>
      </c>
      <c r="H65" s="100">
        <v>60</v>
      </c>
      <c r="I65" s="120">
        <v>777.38</v>
      </c>
      <c r="J65" s="120">
        <v>511.32</v>
      </c>
    </row>
    <row r="66" spans="1:10" ht="18.75" customHeight="1">
      <c r="A66" s="110">
        <v>21151</v>
      </c>
      <c r="B66" s="112">
        <v>7</v>
      </c>
      <c r="C66" s="128">
        <v>86.4516</v>
      </c>
      <c r="D66" s="128">
        <v>86.4644</v>
      </c>
      <c r="E66" s="101">
        <f t="shared" si="7"/>
        <v>0.01279999999999859</v>
      </c>
      <c r="F66" s="199">
        <f t="shared" si="8"/>
        <v>44.200421285260504</v>
      </c>
      <c r="G66" s="102">
        <f t="shared" si="2"/>
        <v>289.59000000000003</v>
      </c>
      <c r="H66" s="100">
        <v>61</v>
      </c>
      <c r="I66" s="120">
        <v>826.98</v>
      </c>
      <c r="J66" s="120">
        <v>537.39</v>
      </c>
    </row>
    <row r="67" spans="1:10" ht="18.75" customHeight="1">
      <c r="A67" s="110"/>
      <c r="B67" s="112">
        <v>8</v>
      </c>
      <c r="C67" s="128">
        <v>84.8124</v>
      </c>
      <c r="D67" s="128">
        <v>84.8241</v>
      </c>
      <c r="E67" s="101">
        <f t="shared" si="7"/>
        <v>0.011700000000004707</v>
      </c>
      <c r="F67" s="199">
        <f t="shared" si="8"/>
        <v>34.24557295479206</v>
      </c>
      <c r="G67" s="102">
        <f t="shared" si="2"/>
        <v>341.65000000000003</v>
      </c>
      <c r="H67" s="100">
        <v>62</v>
      </c>
      <c r="I67" s="120">
        <v>708.74</v>
      </c>
      <c r="J67" s="120">
        <v>367.09</v>
      </c>
    </row>
    <row r="68" spans="1:10" ht="18.75" customHeight="1">
      <c r="A68" s="110"/>
      <c r="B68" s="112">
        <v>9</v>
      </c>
      <c r="C68" s="128">
        <v>87.6722</v>
      </c>
      <c r="D68" s="128">
        <v>87.6854</v>
      </c>
      <c r="E68" s="101">
        <f t="shared" si="7"/>
        <v>0.013199999999997658</v>
      </c>
      <c r="F68" s="199">
        <f t="shared" si="8"/>
        <v>45.04504504503706</v>
      </c>
      <c r="G68" s="102">
        <f t="shared" si="2"/>
        <v>293.03999999999996</v>
      </c>
      <c r="H68" s="100">
        <v>63</v>
      </c>
      <c r="I68" s="120">
        <v>830.42</v>
      </c>
      <c r="J68" s="120">
        <v>537.38</v>
      </c>
    </row>
    <row r="69" spans="1:10" ht="18.75" customHeight="1">
      <c r="A69" s="110">
        <v>21163</v>
      </c>
      <c r="B69" s="112">
        <v>1</v>
      </c>
      <c r="C69" s="128">
        <v>85.3676</v>
      </c>
      <c r="D69" s="128">
        <v>85.374</v>
      </c>
      <c r="E69" s="101">
        <f t="shared" si="7"/>
        <v>0.006399999999999295</v>
      </c>
      <c r="F69" s="199">
        <f t="shared" si="8"/>
        <v>23.152335130048463</v>
      </c>
      <c r="G69" s="102">
        <f t="shared" si="2"/>
        <v>276.42999999999995</v>
      </c>
      <c r="H69" s="100">
        <v>64</v>
      </c>
      <c r="I69" s="120">
        <v>843</v>
      </c>
      <c r="J69" s="120">
        <v>566.57</v>
      </c>
    </row>
    <row r="70" spans="1:10" ht="18.75" customHeight="1">
      <c r="A70" s="110"/>
      <c r="B70" s="112">
        <v>2</v>
      </c>
      <c r="C70" s="128">
        <v>87.443</v>
      </c>
      <c r="D70" s="128">
        <v>87.4493</v>
      </c>
      <c r="E70" s="101">
        <f t="shared" si="7"/>
        <v>0.0062999999999959755</v>
      </c>
      <c r="F70" s="199">
        <f t="shared" si="8"/>
        <v>21.813649111858926</v>
      </c>
      <c r="G70" s="102">
        <f aca="true" t="shared" si="9" ref="G70:G133">I70-J70</f>
        <v>288.80999999999995</v>
      </c>
      <c r="H70" s="100">
        <v>65</v>
      </c>
      <c r="I70" s="120">
        <v>813.43</v>
      </c>
      <c r="J70" s="120">
        <v>524.62</v>
      </c>
    </row>
    <row r="71" spans="1:10" ht="18.75" customHeight="1">
      <c r="A71" s="110"/>
      <c r="B71" s="112">
        <v>3</v>
      </c>
      <c r="C71" s="128">
        <v>85.8291</v>
      </c>
      <c r="D71" s="128">
        <v>85.8393</v>
      </c>
      <c r="E71" s="101">
        <f aca="true" t="shared" si="10" ref="E71:E134">D71-C71</f>
        <v>0.010199999999997544</v>
      </c>
      <c r="F71" s="199">
        <f aca="true" t="shared" si="11" ref="F71:F112">((10^6)*E71/G71)</f>
        <v>36.95384392434441</v>
      </c>
      <c r="G71" s="102">
        <f t="shared" si="9"/>
        <v>276.02</v>
      </c>
      <c r="H71" s="100">
        <v>66</v>
      </c>
      <c r="I71" s="120">
        <v>831.52</v>
      </c>
      <c r="J71" s="120">
        <v>555.5</v>
      </c>
    </row>
    <row r="72" spans="1:10" ht="18.75" customHeight="1">
      <c r="A72" s="110">
        <v>21171</v>
      </c>
      <c r="B72" s="112">
        <v>4</v>
      </c>
      <c r="C72" s="128">
        <v>85.017</v>
      </c>
      <c r="D72" s="128">
        <v>85.0302</v>
      </c>
      <c r="E72" s="101">
        <f t="shared" si="10"/>
        <v>0.013199999999997658</v>
      </c>
      <c r="F72" s="199">
        <f t="shared" si="11"/>
        <v>46.79523539420612</v>
      </c>
      <c r="G72" s="102">
        <f t="shared" si="9"/>
        <v>282.0799999999999</v>
      </c>
      <c r="H72" s="100">
        <v>67</v>
      </c>
      <c r="I72" s="120">
        <v>837.04</v>
      </c>
      <c r="J72" s="120">
        <v>554.96</v>
      </c>
    </row>
    <row r="73" spans="1:10" ht="18.75" customHeight="1">
      <c r="A73" s="110"/>
      <c r="B73" s="112">
        <v>5</v>
      </c>
      <c r="C73" s="128">
        <v>84.9867</v>
      </c>
      <c r="D73" s="128">
        <v>84.9927</v>
      </c>
      <c r="E73" s="101">
        <f t="shared" si="10"/>
        <v>0.006000000000000227</v>
      </c>
      <c r="F73" s="199">
        <f t="shared" si="11"/>
        <v>17.102300259385537</v>
      </c>
      <c r="G73" s="102">
        <f t="shared" si="9"/>
        <v>350.83</v>
      </c>
      <c r="H73" s="100">
        <v>68</v>
      </c>
      <c r="I73" s="120">
        <v>721.01</v>
      </c>
      <c r="J73" s="120">
        <v>370.18</v>
      </c>
    </row>
    <row r="74" spans="1:10" ht="18.75" customHeight="1">
      <c r="A74" s="110"/>
      <c r="B74" s="112">
        <v>6</v>
      </c>
      <c r="C74" s="128">
        <v>87.376</v>
      </c>
      <c r="D74" s="128">
        <v>87.3847</v>
      </c>
      <c r="E74" s="101">
        <f t="shared" si="10"/>
        <v>0.008699999999990382</v>
      </c>
      <c r="F74" s="199">
        <f t="shared" si="11"/>
        <v>28.33230208092742</v>
      </c>
      <c r="G74" s="102">
        <f t="shared" si="9"/>
        <v>307.06999999999994</v>
      </c>
      <c r="H74" s="100">
        <v>69</v>
      </c>
      <c r="I74" s="120">
        <v>809.54</v>
      </c>
      <c r="J74" s="120">
        <v>502.47</v>
      </c>
    </row>
    <row r="75" spans="1:10" ht="18.75" customHeight="1">
      <c r="A75" s="110">
        <v>21178</v>
      </c>
      <c r="B75" s="112">
        <v>7</v>
      </c>
      <c r="C75" s="128">
        <v>86.4087</v>
      </c>
      <c r="D75" s="128">
        <v>86.4143</v>
      </c>
      <c r="E75" s="101">
        <f t="shared" si="10"/>
        <v>0.00560000000000116</v>
      </c>
      <c r="F75" s="199">
        <f t="shared" si="11"/>
        <v>21.028125117348797</v>
      </c>
      <c r="G75" s="102">
        <f t="shared" si="9"/>
        <v>266.31000000000006</v>
      </c>
      <c r="H75" s="100">
        <v>70</v>
      </c>
      <c r="I75" s="120">
        <v>822.84</v>
      </c>
      <c r="J75" s="120">
        <v>556.53</v>
      </c>
    </row>
    <row r="76" spans="1:10" ht="18.75" customHeight="1">
      <c r="A76" s="110"/>
      <c r="B76" s="112">
        <v>8</v>
      </c>
      <c r="C76" s="128">
        <v>84.7611</v>
      </c>
      <c r="D76" s="128">
        <v>84.7616</v>
      </c>
      <c r="E76" s="101">
        <f t="shared" si="10"/>
        <v>0.0005000000000023874</v>
      </c>
      <c r="F76" s="199">
        <f t="shared" si="11"/>
        <v>1.5963730404597152</v>
      </c>
      <c r="G76" s="102">
        <f t="shared" si="9"/>
        <v>313.21000000000004</v>
      </c>
      <c r="H76" s="100">
        <v>71</v>
      </c>
      <c r="I76" s="120">
        <v>813.97</v>
      </c>
      <c r="J76" s="120">
        <v>500.76</v>
      </c>
    </row>
    <row r="77" spans="1:10" ht="18.75" customHeight="1">
      <c r="A77" s="110"/>
      <c r="B77" s="112">
        <v>9</v>
      </c>
      <c r="C77" s="128">
        <v>87.6001</v>
      </c>
      <c r="D77" s="128">
        <v>87.6073</v>
      </c>
      <c r="E77" s="101">
        <f t="shared" si="10"/>
        <v>0.007199999999997431</v>
      </c>
      <c r="F77" s="199">
        <f t="shared" si="11"/>
        <v>22.611644997165474</v>
      </c>
      <c r="G77" s="102">
        <f t="shared" si="9"/>
        <v>318.42</v>
      </c>
      <c r="H77" s="100">
        <v>72</v>
      </c>
      <c r="I77" s="120">
        <v>704.63</v>
      </c>
      <c r="J77" s="120">
        <v>386.21</v>
      </c>
    </row>
    <row r="78" spans="1:10" ht="18.75" customHeight="1">
      <c r="A78" s="110">
        <v>21193</v>
      </c>
      <c r="B78" s="112">
        <v>19</v>
      </c>
      <c r="C78" s="128">
        <v>88.9555</v>
      </c>
      <c r="D78" s="128">
        <v>88.9672</v>
      </c>
      <c r="E78" s="144">
        <f t="shared" si="10"/>
        <v>0.011700000000004707</v>
      </c>
      <c r="F78" s="200">
        <f t="shared" si="11"/>
        <v>43.93046220855595</v>
      </c>
      <c r="G78" s="102">
        <f t="shared" si="9"/>
        <v>266.33000000000004</v>
      </c>
      <c r="H78" s="145">
        <v>73</v>
      </c>
      <c r="I78" s="120">
        <v>796.94</v>
      </c>
      <c r="J78" s="120">
        <v>530.61</v>
      </c>
    </row>
    <row r="79" spans="1:10" ht="18.75" customHeight="1">
      <c r="A79" s="110"/>
      <c r="B79" s="112">
        <v>20</v>
      </c>
      <c r="C79" s="128">
        <v>84.6326</v>
      </c>
      <c r="D79" s="128">
        <v>84.6506</v>
      </c>
      <c r="E79" s="144">
        <f t="shared" si="10"/>
        <v>0.018000000000000682</v>
      </c>
      <c r="F79" s="200">
        <f t="shared" si="11"/>
        <v>58.19780788257197</v>
      </c>
      <c r="G79" s="102">
        <f t="shared" si="9"/>
        <v>309.28999999999996</v>
      </c>
      <c r="H79" s="145">
        <v>74</v>
      </c>
      <c r="I79" s="120">
        <v>662.64</v>
      </c>
      <c r="J79" s="120">
        <v>353.35</v>
      </c>
    </row>
    <row r="80" spans="1:10" ht="18.75" customHeight="1">
      <c r="A80" s="110"/>
      <c r="B80" s="112">
        <v>21</v>
      </c>
      <c r="C80" s="128">
        <v>86.3391</v>
      </c>
      <c r="D80" s="128">
        <v>86.3496</v>
      </c>
      <c r="E80" s="144">
        <f t="shared" si="10"/>
        <v>0.010499999999993292</v>
      </c>
      <c r="F80" s="200">
        <f t="shared" si="11"/>
        <v>38.75825920044771</v>
      </c>
      <c r="G80" s="102">
        <f t="shared" si="9"/>
        <v>270.9100000000001</v>
      </c>
      <c r="H80" s="145">
        <v>75</v>
      </c>
      <c r="I80" s="120">
        <v>827.2</v>
      </c>
      <c r="J80" s="120">
        <v>556.29</v>
      </c>
    </row>
    <row r="81" spans="1:10" ht="18.75" customHeight="1">
      <c r="A81" s="110">
        <v>21201</v>
      </c>
      <c r="B81" s="112">
        <v>22</v>
      </c>
      <c r="C81" s="128">
        <v>85.099</v>
      </c>
      <c r="D81" s="128">
        <v>85.1147</v>
      </c>
      <c r="E81" s="144">
        <f t="shared" si="10"/>
        <v>0.015699999999995384</v>
      </c>
      <c r="F81" s="200">
        <f t="shared" si="11"/>
        <v>50.919469399654226</v>
      </c>
      <c r="G81" s="102">
        <f t="shared" si="9"/>
        <v>308.3299999999999</v>
      </c>
      <c r="H81" s="145">
        <v>76</v>
      </c>
      <c r="I81" s="120">
        <v>689.18</v>
      </c>
      <c r="J81" s="120">
        <v>380.85</v>
      </c>
    </row>
    <row r="82" spans="1:10" ht="18.75" customHeight="1">
      <c r="A82" s="110"/>
      <c r="B82" s="112">
        <v>23</v>
      </c>
      <c r="C82" s="128">
        <v>87.6733</v>
      </c>
      <c r="D82" s="128">
        <v>87.6892</v>
      </c>
      <c r="E82" s="144">
        <f t="shared" si="10"/>
        <v>0.015900000000002024</v>
      </c>
      <c r="F82" s="200">
        <f t="shared" si="11"/>
        <v>52.06457316874167</v>
      </c>
      <c r="G82" s="102">
        <f t="shared" si="9"/>
        <v>305.3900000000001</v>
      </c>
      <c r="H82" s="145">
        <v>77</v>
      </c>
      <c r="I82" s="120">
        <v>831.57</v>
      </c>
      <c r="J82" s="120">
        <v>526.18</v>
      </c>
    </row>
    <row r="83" spans="1:10" ht="18.75" customHeight="1">
      <c r="A83" s="110"/>
      <c r="B83" s="112">
        <v>24</v>
      </c>
      <c r="C83" s="128">
        <v>88.0505</v>
      </c>
      <c r="D83" s="128">
        <v>88.0643</v>
      </c>
      <c r="E83" s="144">
        <f t="shared" si="10"/>
        <v>0.013800000000003365</v>
      </c>
      <c r="F83" s="200">
        <f t="shared" si="11"/>
        <v>48.441449031182835</v>
      </c>
      <c r="G83" s="102">
        <f t="shared" si="9"/>
        <v>284.88</v>
      </c>
      <c r="H83" s="145">
        <v>78</v>
      </c>
      <c r="I83" s="120">
        <v>826.91</v>
      </c>
      <c r="J83" s="120">
        <v>542.03</v>
      </c>
    </row>
    <row r="84" spans="1:10" ht="18.75" customHeight="1">
      <c r="A84" s="110">
        <v>21213</v>
      </c>
      <c r="B84" s="112">
        <v>25</v>
      </c>
      <c r="C84" s="128">
        <v>87.059</v>
      </c>
      <c r="D84" s="128">
        <v>87.0736</v>
      </c>
      <c r="E84" s="144">
        <f t="shared" si="10"/>
        <v>0.0146000000000015</v>
      </c>
      <c r="F84" s="200">
        <f t="shared" si="11"/>
        <v>50.35871964680429</v>
      </c>
      <c r="G84" s="102">
        <f t="shared" si="9"/>
        <v>289.92</v>
      </c>
      <c r="H84" s="145">
        <v>79</v>
      </c>
      <c r="I84" s="120">
        <v>694.76</v>
      </c>
      <c r="J84" s="120">
        <v>404.84</v>
      </c>
    </row>
    <row r="85" spans="1:10" ht="18.75" customHeight="1">
      <c r="A85" s="110"/>
      <c r="B85" s="112">
        <v>26</v>
      </c>
      <c r="C85" s="128">
        <v>85.8193</v>
      </c>
      <c r="D85" s="128">
        <v>85.8344</v>
      </c>
      <c r="E85" s="144">
        <f t="shared" si="10"/>
        <v>0.015100000000003888</v>
      </c>
      <c r="F85" s="200">
        <f t="shared" si="11"/>
        <v>56.63278700822821</v>
      </c>
      <c r="G85" s="102">
        <f t="shared" si="9"/>
        <v>266.63</v>
      </c>
      <c r="H85" s="145">
        <v>80</v>
      </c>
      <c r="I85" s="120">
        <v>713.98</v>
      </c>
      <c r="J85" s="120">
        <v>447.35</v>
      </c>
    </row>
    <row r="86" spans="1:10" ht="18.75" customHeight="1">
      <c r="A86" s="110"/>
      <c r="B86" s="112">
        <v>27</v>
      </c>
      <c r="C86" s="128">
        <v>86.299</v>
      </c>
      <c r="D86" s="128">
        <v>86.3156</v>
      </c>
      <c r="E86" s="144">
        <f t="shared" si="10"/>
        <v>0.01659999999999684</v>
      </c>
      <c r="F86" s="200">
        <f t="shared" si="11"/>
        <v>61.38599216033149</v>
      </c>
      <c r="G86" s="102">
        <f t="shared" si="9"/>
        <v>270.41999999999996</v>
      </c>
      <c r="H86" s="112">
        <v>81</v>
      </c>
      <c r="I86" s="120">
        <v>778.91</v>
      </c>
      <c r="J86" s="120">
        <v>508.49</v>
      </c>
    </row>
    <row r="87" spans="1:10" ht="18.75" customHeight="1">
      <c r="A87" s="110">
        <v>21225</v>
      </c>
      <c r="B87" s="112">
        <v>7</v>
      </c>
      <c r="C87" s="128">
        <v>86.4536</v>
      </c>
      <c r="D87" s="128">
        <v>86.4563</v>
      </c>
      <c r="E87" s="144">
        <f t="shared" si="10"/>
        <v>0.0027000000000043656</v>
      </c>
      <c r="F87" s="200">
        <f t="shared" si="11"/>
        <v>9.403406122677413</v>
      </c>
      <c r="G87" s="102">
        <f t="shared" si="9"/>
        <v>287.13</v>
      </c>
      <c r="H87" s="145">
        <v>82</v>
      </c>
      <c r="I87" s="120">
        <v>824.62</v>
      </c>
      <c r="J87" s="120">
        <v>537.49</v>
      </c>
    </row>
    <row r="88" spans="1:10" ht="18.75" customHeight="1">
      <c r="A88" s="110"/>
      <c r="B88" s="112">
        <v>8</v>
      </c>
      <c r="C88" s="128">
        <v>84.8075</v>
      </c>
      <c r="D88" s="128">
        <v>84.815</v>
      </c>
      <c r="E88" s="144">
        <f t="shared" si="10"/>
        <v>0.007499999999993179</v>
      </c>
      <c r="F88" s="200">
        <f t="shared" si="11"/>
        <v>23.715415019741275</v>
      </c>
      <c r="G88" s="102">
        <f t="shared" si="9"/>
        <v>316.25</v>
      </c>
      <c r="H88" s="112">
        <v>83</v>
      </c>
      <c r="I88" s="120">
        <v>691.03</v>
      </c>
      <c r="J88" s="120">
        <v>374.78</v>
      </c>
    </row>
    <row r="89" spans="1:10" ht="18.75" customHeight="1">
      <c r="A89" s="110"/>
      <c r="B89" s="112">
        <v>9</v>
      </c>
      <c r="C89" s="128">
        <v>87.6287</v>
      </c>
      <c r="D89" s="128">
        <v>87.6373</v>
      </c>
      <c r="E89" s="144">
        <f t="shared" si="10"/>
        <v>0.008600000000001273</v>
      </c>
      <c r="F89" s="200">
        <f t="shared" si="11"/>
        <v>29.721790219461802</v>
      </c>
      <c r="G89" s="102">
        <f t="shared" si="9"/>
        <v>289.35</v>
      </c>
      <c r="H89" s="145">
        <v>84</v>
      </c>
      <c r="I89" s="120">
        <v>690.22</v>
      </c>
      <c r="J89" s="120">
        <v>400.87</v>
      </c>
    </row>
    <row r="90" spans="1:10" ht="18.75" customHeight="1">
      <c r="A90" s="110">
        <v>21234</v>
      </c>
      <c r="B90" s="112">
        <v>10</v>
      </c>
      <c r="C90" s="128">
        <v>85.0854</v>
      </c>
      <c r="D90" s="128">
        <v>85.091</v>
      </c>
      <c r="E90" s="144">
        <f t="shared" si="10"/>
        <v>0.005599999999986949</v>
      </c>
      <c r="F90" s="200">
        <f t="shared" si="11"/>
        <v>17.895947846053136</v>
      </c>
      <c r="G90" s="102">
        <f t="shared" si="9"/>
        <v>312.9200000000001</v>
      </c>
      <c r="H90" s="112">
        <v>85</v>
      </c>
      <c r="I90" s="120">
        <v>836.08</v>
      </c>
      <c r="J90" s="120">
        <v>523.16</v>
      </c>
    </row>
    <row r="91" spans="1:10" ht="18.75" customHeight="1">
      <c r="A91" s="110"/>
      <c r="B91" s="112">
        <v>11</v>
      </c>
      <c r="C91" s="128">
        <v>86.0875</v>
      </c>
      <c r="D91" s="128">
        <v>86.0926</v>
      </c>
      <c r="E91" s="144">
        <f t="shared" si="10"/>
        <v>0.005099999999998772</v>
      </c>
      <c r="F91" s="200">
        <f t="shared" si="11"/>
        <v>16.908132480186893</v>
      </c>
      <c r="G91" s="102">
        <f t="shared" si="9"/>
        <v>301.63</v>
      </c>
      <c r="H91" s="145">
        <v>86</v>
      </c>
      <c r="I91" s="120">
        <v>816.27</v>
      </c>
      <c r="J91" s="120">
        <v>514.64</v>
      </c>
    </row>
    <row r="92" spans="1:10" ht="18.75" customHeight="1">
      <c r="A92" s="110"/>
      <c r="B92" s="112">
        <v>12</v>
      </c>
      <c r="C92" s="128">
        <v>84.8565</v>
      </c>
      <c r="D92" s="128">
        <v>84.8637</v>
      </c>
      <c r="E92" s="144">
        <f t="shared" si="10"/>
        <v>0.007199999999997431</v>
      </c>
      <c r="F92" s="200">
        <f t="shared" si="11"/>
        <v>24.861019992394706</v>
      </c>
      <c r="G92" s="102">
        <f t="shared" si="9"/>
        <v>289.61</v>
      </c>
      <c r="H92" s="112">
        <v>87</v>
      </c>
      <c r="I92" s="120">
        <v>834.37</v>
      </c>
      <c r="J92" s="120">
        <v>544.76</v>
      </c>
    </row>
    <row r="93" spans="1:10" ht="18.75" customHeight="1">
      <c r="A93" s="110">
        <v>21261</v>
      </c>
      <c r="B93" s="112">
        <v>13</v>
      </c>
      <c r="C93" s="128">
        <v>86.7255</v>
      </c>
      <c r="D93" s="128">
        <v>86.73</v>
      </c>
      <c r="E93" s="144">
        <f t="shared" si="10"/>
        <v>0.004500000000007276</v>
      </c>
      <c r="F93" s="200">
        <f t="shared" si="11"/>
        <v>15.474552957384033</v>
      </c>
      <c r="G93" s="102">
        <f t="shared" si="9"/>
        <v>290.79999999999995</v>
      </c>
      <c r="H93" s="145">
        <v>88</v>
      </c>
      <c r="I93" s="120">
        <v>649.43</v>
      </c>
      <c r="J93" s="120">
        <v>358.63</v>
      </c>
    </row>
    <row r="94" spans="1:10" ht="18.75" customHeight="1">
      <c r="A94" s="110"/>
      <c r="B94" s="112">
        <v>14</v>
      </c>
      <c r="C94" s="128">
        <v>85.9205</v>
      </c>
      <c r="D94" s="128">
        <v>85.9302</v>
      </c>
      <c r="E94" s="144">
        <f t="shared" si="10"/>
        <v>0.009699999999995157</v>
      </c>
      <c r="F94" s="200">
        <f t="shared" si="11"/>
        <v>38.100475273950906</v>
      </c>
      <c r="G94" s="102">
        <f t="shared" si="9"/>
        <v>254.58999999999992</v>
      </c>
      <c r="H94" s="112">
        <v>89</v>
      </c>
      <c r="I94" s="120">
        <v>803.79</v>
      </c>
      <c r="J94" s="120">
        <v>549.2</v>
      </c>
    </row>
    <row r="95" spans="1:10" ht="18.75" customHeight="1">
      <c r="A95" s="110"/>
      <c r="B95" s="112">
        <v>15</v>
      </c>
      <c r="C95" s="128">
        <v>86.9853</v>
      </c>
      <c r="D95" s="128">
        <v>86.99</v>
      </c>
      <c r="E95" s="144">
        <f t="shared" si="10"/>
        <v>0.004699999999999704</v>
      </c>
      <c r="F95" s="200">
        <f t="shared" si="11"/>
        <v>16.089278378747448</v>
      </c>
      <c r="G95" s="102">
        <f t="shared" si="9"/>
        <v>292.12</v>
      </c>
      <c r="H95" s="145">
        <v>90</v>
      </c>
      <c r="I95" s="120">
        <v>686.11</v>
      </c>
      <c r="J95" s="120">
        <v>393.99</v>
      </c>
    </row>
    <row r="96" spans="1:10" ht="18.75" customHeight="1">
      <c r="A96" s="110">
        <v>21274</v>
      </c>
      <c r="B96" s="112">
        <v>16</v>
      </c>
      <c r="C96" s="128">
        <v>86.14</v>
      </c>
      <c r="D96" s="128">
        <v>86.1468</v>
      </c>
      <c r="E96" s="144">
        <f t="shared" si="10"/>
        <v>0.006799999999998363</v>
      </c>
      <c r="F96" s="200">
        <f t="shared" si="11"/>
        <v>25.43862930679123</v>
      </c>
      <c r="G96" s="102">
        <f t="shared" si="9"/>
        <v>267.30999999999995</v>
      </c>
      <c r="H96" s="112">
        <v>91</v>
      </c>
      <c r="I96" s="120">
        <v>743.05</v>
      </c>
      <c r="J96" s="120">
        <v>475.74</v>
      </c>
    </row>
    <row r="97" spans="1:10" ht="18.75" customHeight="1">
      <c r="A97" s="110"/>
      <c r="B97" s="112">
        <v>17</v>
      </c>
      <c r="C97" s="128">
        <v>87.236</v>
      </c>
      <c r="D97" s="128">
        <v>87.2438</v>
      </c>
      <c r="E97" s="144">
        <f t="shared" si="10"/>
        <v>0.007799999999988927</v>
      </c>
      <c r="F97" s="200">
        <f t="shared" si="11"/>
        <v>29.23319091518224</v>
      </c>
      <c r="G97" s="102">
        <f t="shared" si="9"/>
        <v>266.82000000000005</v>
      </c>
      <c r="H97" s="145">
        <v>92</v>
      </c>
      <c r="I97" s="120">
        <v>847.86</v>
      </c>
      <c r="J97" s="120">
        <v>581.04</v>
      </c>
    </row>
    <row r="98" spans="1:10" ht="18.75" customHeight="1">
      <c r="A98" s="146"/>
      <c r="B98" s="147">
        <v>18</v>
      </c>
      <c r="C98" s="148">
        <v>85.1548</v>
      </c>
      <c r="D98" s="148">
        <v>85.1592</v>
      </c>
      <c r="E98" s="149">
        <f t="shared" si="10"/>
        <v>0.004400000000003956</v>
      </c>
      <c r="F98" s="201">
        <f t="shared" si="11"/>
        <v>13.13903487817713</v>
      </c>
      <c r="G98" s="102">
        <f t="shared" si="9"/>
        <v>334.87999999999994</v>
      </c>
      <c r="H98" s="147">
        <v>93</v>
      </c>
      <c r="I98" s="150">
        <v>610.93</v>
      </c>
      <c r="J98" s="150">
        <v>276.05</v>
      </c>
    </row>
    <row r="99" spans="1:10" ht="18.75" customHeight="1">
      <c r="A99" s="151">
        <v>21283</v>
      </c>
      <c r="B99" s="152">
        <v>1</v>
      </c>
      <c r="C99" s="153">
        <v>85.4239</v>
      </c>
      <c r="D99" s="153">
        <v>85.4377</v>
      </c>
      <c r="E99" s="154">
        <f t="shared" si="10"/>
        <v>0.013800000000003365</v>
      </c>
      <c r="F99" s="202">
        <f t="shared" si="11"/>
        <v>44.747081712073175</v>
      </c>
      <c r="G99" s="102">
        <f t="shared" si="9"/>
        <v>308.4</v>
      </c>
      <c r="H99" s="152">
        <v>1</v>
      </c>
      <c r="I99" s="155">
        <v>786.18</v>
      </c>
      <c r="J99" s="155">
        <v>477.78</v>
      </c>
    </row>
    <row r="100" spans="1:10" ht="18.75" customHeight="1">
      <c r="A100" s="110"/>
      <c r="B100" s="112">
        <v>2</v>
      </c>
      <c r="C100" s="128">
        <v>87.4556</v>
      </c>
      <c r="D100" s="128">
        <v>87.4651</v>
      </c>
      <c r="E100" s="144">
        <f t="shared" si="10"/>
        <v>0.009500000000002728</v>
      </c>
      <c r="F100" s="200">
        <f t="shared" si="11"/>
        <v>28.59378762341298</v>
      </c>
      <c r="G100" s="102">
        <f t="shared" si="9"/>
        <v>332.24</v>
      </c>
      <c r="H100" s="112">
        <v>2</v>
      </c>
      <c r="I100" s="120">
        <v>710.62</v>
      </c>
      <c r="J100" s="120">
        <v>378.38</v>
      </c>
    </row>
    <row r="101" spans="1:10" ht="18.75" customHeight="1">
      <c r="A101" s="110"/>
      <c r="B101" s="152">
        <v>3</v>
      </c>
      <c r="C101" s="128">
        <v>85.8618</v>
      </c>
      <c r="D101" s="128">
        <v>85.8727</v>
      </c>
      <c r="E101" s="144">
        <f t="shared" si="10"/>
        <v>0.01089999999999236</v>
      </c>
      <c r="F101" s="200">
        <f t="shared" si="11"/>
        <v>34.724434533266525</v>
      </c>
      <c r="G101" s="102">
        <f t="shared" si="9"/>
        <v>313.9</v>
      </c>
      <c r="H101" s="152">
        <v>3</v>
      </c>
      <c r="I101" s="120">
        <v>700.13</v>
      </c>
      <c r="J101" s="120">
        <v>386.23</v>
      </c>
    </row>
    <row r="102" spans="1:10" ht="18.75" customHeight="1">
      <c r="A102" s="151">
        <v>21304</v>
      </c>
      <c r="B102" s="112">
        <v>4</v>
      </c>
      <c r="C102" s="128">
        <v>85.0213</v>
      </c>
      <c r="D102" s="128">
        <v>85.0383</v>
      </c>
      <c r="E102" s="144">
        <f t="shared" si="10"/>
        <v>0.017000000000010118</v>
      </c>
      <c r="F102" s="200">
        <f t="shared" si="11"/>
        <v>46.868107631258596</v>
      </c>
      <c r="G102" s="102">
        <f t="shared" si="9"/>
        <v>362.71999999999997</v>
      </c>
      <c r="H102" s="112">
        <v>4</v>
      </c>
      <c r="I102" s="120">
        <v>734.18</v>
      </c>
      <c r="J102" s="120">
        <v>371.46</v>
      </c>
    </row>
    <row r="103" spans="1:10" ht="18.75" customHeight="1">
      <c r="A103" s="110"/>
      <c r="B103" s="152">
        <v>5</v>
      </c>
      <c r="C103" s="128">
        <v>85.0138</v>
      </c>
      <c r="D103" s="128">
        <v>85.0216</v>
      </c>
      <c r="E103" s="144">
        <f t="shared" si="10"/>
        <v>0.007800000000003138</v>
      </c>
      <c r="F103" s="200">
        <f t="shared" si="11"/>
        <v>23.939598551357</v>
      </c>
      <c r="G103" s="102">
        <f t="shared" si="9"/>
        <v>325.82</v>
      </c>
      <c r="H103" s="152">
        <v>5</v>
      </c>
      <c r="I103" s="120">
        <v>829.9</v>
      </c>
      <c r="J103" s="120">
        <v>504.08</v>
      </c>
    </row>
    <row r="104" spans="1:10" ht="18.75" customHeight="1">
      <c r="A104" s="110"/>
      <c r="B104" s="112">
        <v>6</v>
      </c>
      <c r="C104" s="128">
        <v>87.3794</v>
      </c>
      <c r="D104" s="128">
        <v>87.393</v>
      </c>
      <c r="E104" s="144">
        <f t="shared" si="10"/>
        <v>0.013599999999996726</v>
      </c>
      <c r="F104" s="200">
        <f t="shared" si="11"/>
        <v>45.48951399804905</v>
      </c>
      <c r="G104" s="102">
        <f t="shared" si="9"/>
        <v>298.97</v>
      </c>
      <c r="H104" s="112">
        <v>6</v>
      </c>
      <c r="I104" s="120">
        <v>620.21</v>
      </c>
      <c r="J104" s="120">
        <v>321.24</v>
      </c>
    </row>
    <row r="105" spans="1:10" ht="18.75" customHeight="1">
      <c r="A105" s="110">
        <v>21316</v>
      </c>
      <c r="B105" s="112">
        <v>19</v>
      </c>
      <c r="C105" s="128">
        <v>88.9676</v>
      </c>
      <c r="D105" s="128">
        <v>88.9801</v>
      </c>
      <c r="E105" s="144">
        <f t="shared" si="10"/>
        <v>0.012499999999988631</v>
      </c>
      <c r="F105" s="200">
        <f t="shared" si="11"/>
        <v>33.872584884666914</v>
      </c>
      <c r="G105" s="102">
        <f t="shared" si="9"/>
        <v>369.03</v>
      </c>
      <c r="H105" s="152">
        <v>7</v>
      </c>
      <c r="I105" s="120">
        <v>727.01</v>
      </c>
      <c r="J105" s="120">
        <v>357.98</v>
      </c>
    </row>
    <row r="106" spans="1:10" ht="18.75" customHeight="1">
      <c r="A106" s="110"/>
      <c r="B106" s="112">
        <v>20</v>
      </c>
      <c r="C106" s="128">
        <v>84.65</v>
      </c>
      <c r="D106" s="128">
        <v>84.66</v>
      </c>
      <c r="E106" s="144">
        <f t="shared" si="10"/>
        <v>0.009999999999990905</v>
      </c>
      <c r="F106" s="200">
        <f t="shared" si="11"/>
        <v>34.63923239457863</v>
      </c>
      <c r="G106" s="102">
        <f t="shared" si="9"/>
        <v>288.69000000000005</v>
      </c>
      <c r="H106" s="112">
        <v>8</v>
      </c>
      <c r="I106" s="120">
        <v>765.84</v>
      </c>
      <c r="J106" s="120">
        <v>477.15</v>
      </c>
    </row>
    <row r="107" spans="1:10" ht="18.75" customHeight="1">
      <c r="A107" s="110"/>
      <c r="B107" s="112">
        <v>21</v>
      </c>
      <c r="C107" s="128">
        <v>86.3514</v>
      </c>
      <c r="D107" s="128">
        <v>86.3627</v>
      </c>
      <c r="E107" s="144">
        <f t="shared" si="10"/>
        <v>0.011300000000005639</v>
      </c>
      <c r="F107" s="200">
        <f t="shared" si="11"/>
        <v>41.09987633667578</v>
      </c>
      <c r="G107" s="102">
        <f t="shared" si="9"/>
        <v>274.94</v>
      </c>
      <c r="H107" s="152">
        <v>9</v>
      </c>
      <c r="I107" s="120">
        <v>611.15</v>
      </c>
      <c r="J107" s="120">
        <v>336.21</v>
      </c>
    </row>
    <row r="108" spans="1:10" ht="18.75" customHeight="1">
      <c r="A108" s="110">
        <v>21325</v>
      </c>
      <c r="B108" s="112">
        <v>22</v>
      </c>
      <c r="C108" s="128">
        <v>85.1304</v>
      </c>
      <c r="D108" s="128">
        <v>85.1436</v>
      </c>
      <c r="E108" s="144">
        <f t="shared" si="10"/>
        <v>0.013200000000011869</v>
      </c>
      <c r="F108" s="200">
        <f t="shared" si="11"/>
        <v>44.7639717851732</v>
      </c>
      <c r="G108" s="102">
        <f t="shared" si="9"/>
        <v>294.87999999999994</v>
      </c>
      <c r="H108" s="112">
        <v>10</v>
      </c>
      <c r="I108" s="120">
        <v>771.79</v>
      </c>
      <c r="J108" s="120">
        <v>476.91</v>
      </c>
    </row>
    <row r="109" spans="1:10" ht="18.75" customHeight="1">
      <c r="A109" s="110"/>
      <c r="B109" s="112">
        <v>23</v>
      </c>
      <c r="C109" s="128">
        <v>87.6945</v>
      </c>
      <c r="D109" s="128">
        <v>87.7129</v>
      </c>
      <c r="E109" s="144">
        <f t="shared" si="10"/>
        <v>0.01839999999999975</v>
      </c>
      <c r="F109" s="200">
        <f t="shared" si="11"/>
        <v>55.27683480037175</v>
      </c>
      <c r="G109" s="102">
        <f t="shared" si="9"/>
        <v>332.87000000000006</v>
      </c>
      <c r="H109" s="152">
        <v>11</v>
      </c>
      <c r="I109" s="120">
        <v>694.21</v>
      </c>
      <c r="J109" s="120">
        <v>361.34</v>
      </c>
    </row>
    <row r="110" spans="1:10" ht="18.75" customHeight="1">
      <c r="A110" s="110"/>
      <c r="B110" s="112">
        <v>24</v>
      </c>
      <c r="C110" s="128">
        <v>88.0675</v>
      </c>
      <c r="D110" s="128">
        <v>88.0865</v>
      </c>
      <c r="E110" s="144">
        <f t="shared" si="10"/>
        <v>0.019000000000005457</v>
      </c>
      <c r="F110" s="200">
        <f t="shared" si="11"/>
        <v>70.67926493566497</v>
      </c>
      <c r="G110" s="102">
        <f t="shared" si="9"/>
        <v>268.82</v>
      </c>
      <c r="H110" s="112">
        <v>12</v>
      </c>
      <c r="I110" s="120">
        <v>641.88</v>
      </c>
      <c r="J110" s="120">
        <v>373.06</v>
      </c>
    </row>
    <row r="111" spans="1:10" ht="23.25">
      <c r="A111" s="110">
        <v>21333</v>
      </c>
      <c r="B111" s="112">
        <v>25</v>
      </c>
      <c r="C111" s="128">
        <v>87.0588</v>
      </c>
      <c r="D111" s="128">
        <v>87.0706</v>
      </c>
      <c r="E111" s="144">
        <f t="shared" si="10"/>
        <v>0.011799999999993815</v>
      </c>
      <c r="F111" s="200">
        <f t="shared" si="11"/>
        <v>42.019799159581986</v>
      </c>
      <c r="G111" s="102">
        <f t="shared" si="9"/>
        <v>280.82000000000005</v>
      </c>
      <c r="H111" s="152">
        <v>13</v>
      </c>
      <c r="I111" s="120">
        <v>801.49</v>
      </c>
      <c r="J111" s="120">
        <v>520.67</v>
      </c>
    </row>
    <row r="112" spans="1:10" ht="23.25">
      <c r="A112" s="110"/>
      <c r="B112" s="112">
        <v>26</v>
      </c>
      <c r="C112" s="128">
        <v>85.8397</v>
      </c>
      <c r="D112" s="128">
        <v>85.8511</v>
      </c>
      <c r="E112" s="144">
        <f t="shared" si="10"/>
        <v>0.011400000000008959</v>
      </c>
      <c r="F112" s="200">
        <f t="shared" si="11"/>
        <v>40.47576779694287</v>
      </c>
      <c r="G112" s="102">
        <f t="shared" si="9"/>
        <v>281.65</v>
      </c>
      <c r="H112" s="112">
        <v>14</v>
      </c>
      <c r="I112" s="120">
        <v>646.03</v>
      </c>
      <c r="J112" s="120">
        <v>364.38</v>
      </c>
    </row>
    <row r="113" spans="1:10" ht="23.25">
      <c r="A113" s="110"/>
      <c r="B113" s="112">
        <v>27</v>
      </c>
      <c r="C113" s="128">
        <v>86.3422</v>
      </c>
      <c r="D113" s="128">
        <v>86.3571</v>
      </c>
      <c r="E113" s="144">
        <f t="shared" si="10"/>
        <v>0.014899999999997249</v>
      </c>
      <c r="F113" s="200">
        <f>((10^6)*E113/G113)</f>
        <v>53.716922633200845</v>
      </c>
      <c r="G113" s="102">
        <f t="shared" si="9"/>
        <v>277.38</v>
      </c>
      <c r="H113" s="152">
        <v>15</v>
      </c>
      <c r="I113" s="120">
        <v>828.84</v>
      </c>
      <c r="J113" s="120">
        <v>551.46</v>
      </c>
    </row>
    <row r="114" spans="1:10" ht="23.25">
      <c r="A114" s="110">
        <v>21346</v>
      </c>
      <c r="B114" s="112">
        <v>1</v>
      </c>
      <c r="C114" s="128">
        <v>85.3928</v>
      </c>
      <c r="D114" s="128">
        <v>85.4002</v>
      </c>
      <c r="E114" s="144">
        <f t="shared" si="10"/>
        <v>0.00740000000000407</v>
      </c>
      <c r="F114" s="200">
        <f aca="true" t="shared" si="12" ref="F114:F177">((10^6)*E114/G114)</f>
        <v>23.479392074131642</v>
      </c>
      <c r="G114" s="102">
        <f t="shared" si="9"/>
        <v>315.17</v>
      </c>
      <c r="H114" s="112">
        <v>16</v>
      </c>
      <c r="I114" s="120">
        <v>815.08</v>
      </c>
      <c r="J114" s="120">
        <v>499.91</v>
      </c>
    </row>
    <row r="115" spans="1:10" ht="23.25">
      <c r="A115" s="110"/>
      <c r="B115" s="112">
        <v>2</v>
      </c>
      <c r="C115" s="128">
        <v>87.4532</v>
      </c>
      <c r="D115" s="128">
        <v>87.4644</v>
      </c>
      <c r="E115" s="144">
        <f t="shared" si="10"/>
        <v>0.01120000000000232</v>
      </c>
      <c r="F115" s="200">
        <f t="shared" si="12"/>
        <v>38.499879687883954</v>
      </c>
      <c r="G115" s="102">
        <f t="shared" si="9"/>
        <v>290.90999999999997</v>
      </c>
      <c r="H115" s="152">
        <v>17</v>
      </c>
      <c r="I115" s="120">
        <v>842.12</v>
      </c>
      <c r="J115" s="120">
        <v>551.21</v>
      </c>
    </row>
    <row r="116" spans="1:10" ht="23.25">
      <c r="A116" s="110"/>
      <c r="B116" s="112">
        <v>3</v>
      </c>
      <c r="C116" s="128">
        <v>85.854</v>
      </c>
      <c r="D116" s="128">
        <v>85.8619</v>
      </c>
      <c r="E116" s="144">
        <f t="shared" si="10"/>
        <v>0.007900000000006457</v>
      </c>
      <c r="F116" s="200">
        <f t="shared" si="12"/>
        <v>25.316455696223223</v>
      </c>
      <c r="G116" s="102">
        <f t="shared" si="9"/>
        <v>312.05</v>
      </c>
      <c r="H116" s="112">
        <v>18</v>
      </c>
      <c r="I116" s="120">
        <v>730.01</v>
      </c>
      <c r="J116" s="120">
        <v>417.96</v>
      </c>
    </row>
    <row r="117" spans="1:10" ht="23.25">
      <c r="A117" s="110">
        <v>21353</v>
      </c>
      <c r="B117" s="112">
        <v>4</v>
      </c>
      <c r="C117" s="128">
        <v>85.0276</v>
      </c>
      <c r="D117" s="128">
        <v>85.0351</v>
      </c>
      <c r="E117" s="144">
        <f t="shared" si="10"/>
        <v>0.007499999999993179</v>
      </c>
      <c r="F117" s="200">
        <f t="shared" si="12"/>
        <v>21.765627720683668</v>
      </c>
      <c r="G117" s="102">
        <f t="shared" si="9"/>
        <v>344.58000000000004</v>
      </c>
      <c r="H117" s="152">
        <v>19</v>
      </c>
      <c r="I117" s="120">
        <v>719.94</v>
      </c>
      <c r="J117" s="120">
        <v>375.36</v>
      </c>
    </row>
    <row r="118" spans="1:10" ht="23.25">
      <c r="A118" s="110"/>
      <c r="B118" s="112">
        <v>5</v>
      </c>
      <c r="C118" s="128">
        <v>85.0417</v>
      </c>
      <c r="D118" s="128">
        <v>85.0503</v>
      </c>
      <c r="E118" s="144">
        <f t="shared" si="10"/>
        <v>0.008599999999987062</v>
      </c>
      <c r="F118" s="200">
        <f t="shared" si="12"/>
        <v>25.373971026427473</v>
      </c>
      <c r="G118" s="102">
        <f t="shared" si="9"/>
        <v>338.93</v>
      </c>
      <c r="H118" s="112">
        <v>20</v>
      </c>
      <c r="I118" s="120">
        <v>717.85</v>
      </c>
      <c r="J118" s="120">
        <v>378.92</v>
      </c>
    </row>
    <row r="119" spans="1:10" ht="23.25">
      <c r="A119" s="110"/>
      <c r="B119" s="112">
        <v>6</v>
      </c>
      <c r="C119" s="128">
        <v>87.3862</v>
      </c>
      <c r="D119" s="128">
        <v>87.3996</v>
      </c>
      <c r="E119" s="144">
        <f t="shared" si="10"/>
        <v>0.013400000000004297</v>
      </c>
      <c r="F119" s="200">
        <f t="shared" si="12"/>
        <v>40.2378235541538</v>
      </c>
      <c r="G119" s="102">
        <f t="shared" si="9"/>
        <v>333.02</v>
      </c>
      <c r="H119" s="152">
        <v>21</v>
      </c>
      <c r="I119" s="120">
        <v>721.76</v>
      </c>
      <c r="J119" s="120">
        <v>388.74</v>
      </c>
    </row>
    <row r="120" spans="1:10" ht="23.25">
      <c r="A120" s="110">
        <v>21365</v>
      </c>
      <c r="B120" s="112">
        <v>7</v>
      </c>
      <c r="C120" s="128">
        <v>86.4166</v>
      </c>
      <c r="D120" s="128">
        <v>86.4308</v>
      </c>
      <c r="E120" s="144">
        <f t="shared" si="10"/>
        <v>0.014200000000002433</v>
      </c>
      <c r="F120" s="200">
        <f t="shared" si="12"/>
        <v>46.83840749415323</v>
      </c>
      <c r="G120" s="102">
        <f t="shared" si="9"/>
        <v>303.16999999999996</v>
      </c>
      <c r="H120" s="112">
        <v>22</v>
      </c>
      <c r="I120" s="120">
        <v>668.14</v>
      </c>
      <c r="J120" s="120">
        <v>364.97</v>
      </c>
    </row>
    <row r="121" spans="1:10" ht="23.25">
      <c r="A121" s="110"/>
      <c r="B121" s="112">
        <v>8</v>
      </c>
      <c r="C121" s="128">
        <v>84.7847</v>
      </c>
      <c r="D121" s="128">
        <v>84.8007</v>
      </c>
      <c r="E121" s="144">
        <f t="shared" si="10"/>
        <v>0.016000000000005343</v>
      </c>
      <c r="F121" s="200">
        <f t="shared" si="12"/>
        <v>50.7002978642669</v>
      </c>
      <c r="G121" s="102">
        <f t="shared" si="9"/>
        <v>315.5799999999999</v>
      </c>
      <c r="H121" s="152">
        <v>23</v>
      </c>
      <c r="I121" s="120">
        <v>838.67</v>
      </c>
      <c r="J121" s="120">
        <v>523.09</v>
      </c>
    </row>
    <row r="122" spans="1:10" ht="23.25">
      <c r="A122" s="110"/>
      <c r="B122" s="112">
        <v>9</v>
      </c>
      <c r="C122" s="128">
        <v>87.6322</v>
      </c>
      <c r="D122" s="128">
        <v>87.6421</v>
      </c>
      <c r="E122" s="144">
        <f t="shared" si="10"/>
        <v>0.009900000000001796</v>
      </c>
      <c r="F122" s="200">
        <f t="shared" si="12"/>
        <v>31.47453424048387</v>
      </c>
      <c r="G122" s="102">
        <f t="shared" si="9"/>
        <v>314.54</v>
      </c>
      <c r="H122" s="112">
        <v>24</v>
      </c>
      <c r="I122" s="120">
        <v>792.45</v>
      </c>
      <c r="J122" s="120">
        <v>477.91</v>
      </c>
    </row>
    <row r="123" spans="1:10" ht="23.25">
      <c r="A123" s="110">
        <v>21395</v>
      </c>
      <c r="B123" s="112">
        <v>31</v>
      </c>
      <c r="C123" s="128">
        <v>84.8997</v>
      </c>
      <c r="D123" s="128">
        <v>84.9103</v>
      </c>
      <c r="E123" s="144">
        <f t="shared" si="10"/>
        <v>0.010600000000010823</v>
      </c>
      <c r="F123" s="200">
        <f>((10^6)*E123/G123)</f>
        <v>34.62581256332546</v>
      </c>
      <c r="G123" s="102">
        <f t="shared" si="9"/>
        <v>306.13</v>
      </c>
      <c r="H123" s="112">
        <v>25</v>
      </c>
      <c r="I123" s="156">
        <v>704.64</v>
      </c>
      <c r="J123" s="120">
        <v>398.51</v>
      </c>
    </row>
    <row r="124" spans="1:10" ht="23.25">
      <c r="A124" s="110"/>
      <c r="B124" s="112">
        <v>32</v>
      </c>
      <c r="C124" s="128">
        <v>85.05</v>
      </c>
      <c r="D124" s="128">
        <v>85.0586</v>
      </c>
      <c r="E124" s="144">
        <f t="shared" si="10"/>
        <v>0.008600000000001273</v>
      </c>
      <c r="F124" s="200">
        <f t="shared" si="12"/>
        <v>32.799389778799664</v>
      </c>
      <c r="G124" s="102">
        <f t="shared" si="9"/>
        <v>262.20000000000005</v>
      </c>
      <c r="H124" s="112">
        <v>26</v>
      </c>
      <c r="I124" s="120">
        <v>827.59</v>
      </c>
      <c r="J124" s="120">
        <v>565.39</v>
      </c>
    </row>
    <row r="125" spans="1:10" ht="23.25">
      <c r="A125" s="110"/>
      <c r="B125" s="112">
        <v>33</v>
      </c>
      <c r="C125" s="128">
        <v>86.0255</v>
      </c>
      <c r="D125" s="128">
        <v>86.0325</v>
      </c>
      <c r="E125" s="144">
        <f t="shared" si="10"/>
        <v>0.007000000000005002</v>
      </c>
      <c r="F125" s="200">
        <f t="shared" si="12"/>
        <v>24.558818370013682</v>
      </c>
      <c r="G125" s="102">
        <f t="shared" si="9"/>
        <v>285.0300000000001</v>
      </c>
      <c r="H125" s="112">
        <v>27</v>
      </c>
      <c r="I125" s="120">
        <v>834.44</v>
      </c>
      <c r="J125" s="120">
        <v>549.41</v>
      </c>
    </row>
    <row r="126" spans="1:10" ht="23.25">
      <c r="A126" s="110">
        <v>21401</v>
      </c>
      <c r="B126" s="112">
        <v>19</v>
      </c>
      <c r="C126" s="128">
        <v>88.973</v>
      </c>
      <c r="D126" s="128">
        <v>88.9914</v>
      </c>
      <c r="E126" s="144">
        <f t="shared" si="10"/>
        <v>0.01839999999999975</v>
      </c>
      <c r="F126" s="200">
        <f t="shared" si="12"/>
        <v>59.67438541869283</v>
      </c>
      <c r="G126" s="102">
        <f t="shared" si="9"/>
        <v>308.34000000000003</v>
      </c>
      <c r="H126" s="112">
        <v>28</v>
      </c>
      <c r="I126" s="120">
        <v>728.86</v>
      </c>
      <c r="J126" s="120">
        <v>420.52</v>
      </c>
    </row>
    <row r="127" spans="1:10" ht="23.25">
      <c r="A127" s="110"/>
      <c r="B127" s="112">
        <v>20</v>
      </c>
      <c r="C127" s="128">
        <v>84.6485</v>
      </c>
      <c r="D127" s="128">
        <v>84.6688</v>
      </c>
      <c r="E127" s="144">
        <f t="shared" si="10"/>
        <v>0.02030000000000598</v>
      </c>
      <c r="F127" s="200">
        <f t="shared" si="12"/>
        <v>76.04705177195619</v>
      </c>
      <c r="G127" s="102">
        <f t="shared" si="9"/>
        <v>266.93999999999994</v>
      </c>
      <c r="H127" s="112">
        <v>29</v>
      </c>
      <c r="I127" s="120">
        <v>825.56</v>
      </c>
      <c r="J127" s="120">
        <v>558.62</v>
      </c>
    </row>
    <row r="128" spans="1:10" ht="23.25">
      <c r="A128" s="110"/>
      <c r="B128" s="112">
        <v>21</v>
      </c>
      <c r="C128" s="128">
        <v>86.3744</v>
      </c>
      <c r="D128" s="128">
        <v>86.393</v>
      </c>
      <c r="E128" s="144">
        <f t="shared" si="10"/>
        <v>0.01860000000000639</v>
      </c>
      <c r="F128" s="200">
        <f t="shared" si="12"/>
        <v>71.69011370208666</v>
      </c>
      <c r="G128" s="102">
        <f t="shared" si="9"/>
        <v>259.45000000000005</v>
      </c>
      <c r="H128" s="112">
        <v>30</v>
      </c>
      <c r="I128" s="120">
        <v>840.49</v>
      </c>
      <c r="J128" s="120">
        <v>581.04</v>
      </c>
    </row>
    <row r="129" spans="1:10" ht="23.25">
      <c r="A129" s="110">
        <v>21411</v>
      </c>
      <c r="B129" s="112">
        <v>22</v>
      </c>
      <c r="C129" s="128">
        <v>85.1483</v>
      </c>
      <c r="D129" s="128">
        <v>85.1972</v>
      </c>
      <c r="E129" s="144">
        <f t="shared" si="10"/>
        <v>0.04889999999998906</v>
      </c>
      <c r="F129" s="200">
        <f t="shared" si="12"/>
        <v>168.24359194904204</v>
      </c>
      <c r="G129" s="102">
        <f t="shared" si="9"/>
        <v>290.65</v>
      </c>
      <c r="H129" s="112">
        <v>31</v>
      </c>
      <c r="I129" s="120">
        <v>831.65</v>
      </c>
      <c r="J129" s="120">
        <v>541</v>
      </c>
    </row>
    <row r="130" spans="1:10" ht="23.25">
      <c r="A130" s="110"/>
      <c r="B130" s="112">
        <v>23</v>
      </c>
      <c r="C130" s="128">
        <v>87.69</v>
      </c>
      <c r="D130" s="128">
        <v>87.74</v>
      </c>
      <c r="E130" s="144">
        <f t="shared" si="10"/>
        <v>0.04999999999999716</v>
      </c>
      <c r="F130" s="200">
        <f t="shared" si="12"/>
        <v>155.87492595940128</v>
      </c>
      <c r="G130" s="102">
        <f t="shared" si="9"/>
        <v>320.77000000000004</v>
      </c>
      <c r="H130" s="112">
        <v>32</v>
      </c>
      <c r="I130" s="120">
        <v>685.48</v>
      </c>
      <c r="J130" s="120">
        <v>364.71</v>
      </c>
    </row>
    <row r="131" spans="1:10" ht="23.25">
      <c r="A131" s="110"/>
      <c r="B131" s="112">
        <v>24</v>
      </c>
      <c r="C131" s="128">
        <v>88.0786</v>
      </c>
      <c r="D131" s="128">
        <v>88.1237</v>
      </c>
      <c r="E131" s="144">
        <f t="shared" si="10"/>
        <v>0.045100000000005025</v>
      </c>
      <c r="F131" s="200">
        <f t="shared" si="12"/>
        <v>143.34297428727402</v>
      </c>
      <c r="G131" s="102">
        <f t="shared" si="9"/>
        <v>314.63</v>
      </c>
      <c r="H131" s="112">
        <v>33</v>
      </c>
      <c r="I131" s="120">
        <v>652.15</v>
      </c>
      <c r="J131" s="120">
        <v>337.52</v>
      </c>
    </row>
    <row r="132" spans="1:10" ht="23.25">
      <c r="A132" s="110">
        <v>21421</v>
      </c>
      <c r="B132" s="112">
        <v>25</v>
      </c>
      <c r="C132" s="128">
        <v>87.0836</v>
      </c>
      <c r="D132" s="128">
        <v>87.1052</v>
      </c>
      <c r="E132" s="144">
        <f t="shared" si="10"/>
        <v>0.021599999999992292</v>
      </c>
      <c r="F132" s="200">
        <f t="shared" si="12"/>
        <v>71.48767168622304</v>
      </c>
      <c r="G132" s="102">
        <f t="shared" si="9"/>
        <v>302.15</v>
      </c>
      <c r="H132" s="112">
        <v>34</v>
      </c>
      <c r="I132" s="120">
        <v>668.15</v>
      </c>
      <c r="J132" s="120">
        <v>366</v>
      </c>
    </row>
    <row r="133" spans="1:10" ht="23.25">
      <c r="A133" s="110"/>
      <c r="B133" s="112">
        <v>26</v>
      </c>
      <c r="C133" s="128">
        <v>85.807</v>
      </c>
      <c r="D133" s="128">
        <v>85.8261</v>
      </c>
      <c r="E133" s="144">
        <f t="shared" si="10"/>
        <v>0.019099999999994566</v>
      </c>
      <c r="F133" s="200">
        <f t="shared" si="12"/>
        <v>65.64701838802048</v>
      </c>
      <c r="G133" s="102">
        <f t="shared" si="9"/>
        <v>290.95000000000005</v>
      </c>
      <c r="H133" s="112">
        <v>35</v>
      </c>
      <c r="I133" s="120">
        <v>650.45</v>
      </c>
      <c r="J133" s="120">
        <v>359.5</v>
      </c>
    </row>
    <row r="134" spans="1:10" ht="23.25">
      <c r="A134" s="110"/>
      <c r="B134" s="112">
        <v>27</v>
      </c>
      <c r="C134" s="128">
        <v>86.3454</v>
      </c>
      <c r="D134" s="128">
        <v>86.357</v>
      </c>
      <c r="E134" s="144">
        <f t="shared" si="10"/>
        <v>0.011600000000001387</v>
      </c>
      <c r="F134" s="200">
        <f t="shared" si="12"/>
        <v>36.042754163563835</v>
      </c>
      <c r="G134" s="102">
        <f aca="true" t="shared" si="13" ref="G134:G197">I134-J134</f>
        <v>321.84000000000003</v>
      </c>
      <c r="H134" s="112">
        <v>36</v>
      </c>
      <c r="I134" s="120">
        <v>756.6</v>
      </c>
      <c r="J134" s="120">
        <v>434.76</v>
      </c>
    </row>
    <row r="135" spans="1:10" ht="23.25">
      <c r="A135" s="110">
        <v>21436</v>
      </c>
      <c r="B135" s="112">
        <v>19</v>
      </c>
      <c r="C135" s="128">
        <v>88.9541</v>
      </c>
      <c r="D135" s="128">
        <v>88.9631</v>
      </c>
      <c r="E135" s="144">
        <f aca="true" t="shared" si="14" ref="E135:E198">D135-C135</f>
        <v>0.009000000000000341</v>
      </c>
      <c r="F135" s="200">
        <f t="shared" si="12"/>
        <v>30.244984373425883</v>
      </c>
      <c r="G135" s="102">
        <f t="shared" si="13"/>
        <v>297.57000000000005</v>
      </c>
      <c r="H135" s="112">
        <v>37</v>
      </c>
      <c r="I135" s="120">
        <v>806.44</v>
      </c>
      <c r="J135" s="120">
        <v>508.87</v>
      </c>
    </row>
    <row r="136" spans="1:10" ht="23.25">
      <c r="A136" s="110"/>
      <c r="B136" s="112">
        <v>20</v>
      </c>
      <c r="C136" s="128">
        <v>84.6576</v>
      </c>
      <c r="D136" s="128">
        <v>84.6717</v>
      </c>
      <c r="E136" s="144">
        <f t="shared" si="14"/>
        <v>0.014099999999999113</v>
      </c>
      <c r="F136" s="200">
        <f t="shared" si="12"/>
        <v>54.7679161002102</v>
      </c>
      <c r="G136" s="102">
        <f t="shared" si="13"/>
        <v>257.44999999999993</v>
      </c>
      <c r="H136" s="112">
        <v>38</v>
      </c>
      <c r="I136" s="120">
        <v>793.79</v>
      </c>
      <c r="J136" s="120">
        <v>536.34</v>
      </c>
    </row>
    <row r="137" spans="1:10" ht="23.25">
      <c r="A137" s="110"/>
      <c r="B137" s="112">
        <v>21</v>
      </c>
      <c r="C137" s="128">
        <v>86.3474</v>
      </c>
      <c r="D137" s="128">
        <v>86.3608</v>
      </c>
      <c r="E137" s="144">
        <f t="shared" si="14"/>
        <v>0.013400000000004297</v>
      </c>
      <c r="F137" s="200">
        <f t="shared" si="12"/>
        <v>39.01132492941366</v>
      </c>
      <c r="G137" s="102">
        <f t="shared" si="13"/>
        <v>343.48999999999995</v>
      </c>
      <c r="H137" s="112">
        <v>39</v>
      </c>
      <c r="I137" s="120">
        <v>643.79</v>
      </c>
      <c r="J137" s="120">
        <v>300.3</v>
      </c>
    </row>
    <row r="138" spans="1:10" ht="23.25">
      <c r="A138" s="110">
        <v>21443</v>
      </c>
      <c r="B138" s="112">
        <v>22</v>
      </c>
      <c r="C138" s="128">
        <v>85.1516</v>
      </c>
      <c r="D138" s="128">
        <v>85.164</v>
      </c>
      <c r="E138" s="144">
        <f t="shared" si="14"/>
        <v>0.012399999999999523</v>
      </c>
      <c r="F138" s="200">
        <f t="shared" si="12"/>
        <v>41.68067226890596</v>
      </c>
      <c r="G138" s="102">
        <f t="shared" si="13"/>
        <v>297.5</v>
      </c>
      <c r="H138" s="112">
        <v>40</v>
      </c>
      <c r="I138" s="120">
        <v>663.52</v>
      </c>
      <c r="J138" s="120">
        <v>366.02</v>
      </c>
    </row>
    <row r="139" spans="1:10" ht="23.25">
      <c r="A139" s="110"/>
      <c r="B139" s="112">
        <v>23</v>
      </c>
      <c r="C139" s="128">
        <v>87.643</v>
      </c>
      <c r="D139" s="128">
        <v>87.6534</v>
      </c>
      <c r="E139" s="144">
        <f t="shared" si="14"/>
        <v>0.010400000000004184</v>
      </c>
      <c r="F139" s="200">
        <f t="shared" si="12"/>
        <v>35.817605730831325</v>
      </c>
      <c r="G139" s="102">
        <f t="shared" si="13"/>
        <v>290.36</v>
      </c>
      <c r="H139" s="112">
        <v>41</v>
      </c>
      <c r="I139" s="120">
        <v>685.74</v>
      </c>
      <c r="J139" s="120">
        <v>395.38</v>
      </c>
    </row>
    <row r="140" spans="1:10" ht="23.25">
      <c r="A140" s="110"/>
      <c r="B140" s="112">
        <v>24</v>
      </c>
      <c r="C140" s="128">
        <v>88.0295</v>
      </c>
      <c r="D140" s="128">
        <v>88.0399</v>
      </c>
      <c r="E140" s="144">
        <f t="shared" si="14"/>
        <v>0.010400000000004184</v>
      </c>
      <c r="F140" s="200">
        <f t="shared" si="12"/>
        <v>34.63434128148456</v>
      </c>
      <c r="G140" s="102">
        <f t="shared" si="13"/>
        <v>300.28000000000003</v>
      </c>
      <c r="H140" s="112">
        <v>42</v>
      </c>
      <c r="I140" s="120">
        <v>694.33</v>
      </c>
      <c r="J140" s="120">
        <v>394.05</v>
      </c>
    </row>
    <row r="141" spans="1:10" ht="23.25">
      <c r="A141" s="110">
        <v>21458</v>
      </c>
      <c r="B141" s="112">
        <v>25</v>
      </c>
      <c r="C141" s="128">
        <v>87.0389</v>
      </c>
      <c r="D141" s="128">
        <v>87.0623</v>
      </c>
      <c r="E141" s="144">
        <f t="shared" si="14"/>
        <v>0.023399999999995202</v>
      </c>
      <c r="F141" s="200">
        <f t="shared" si="12"/>
        <v>79.83350960388661</v>
      </c>
      <c r="G141" s="102">
        <f t="shared" si="13"/>
        <v>293.10999999999996</v>
      </c>
      <c r="H141" s="112">
        <v>43</v>
      </c>
      <c r="I141" s="120">
        <v>793.81</v>
      </c>
      <c r="J141" s="120">
        <v>500.7</v>
      </c>
    </row>
    <row r="142" spans="1:10" ht="23.25">
      <c r="A142" s="110"/>
      <c r="B142" s="112">
        <v>26</v>
      </c>
      <c r="C142" s="128">
        <v>85.804</v>
      </c>
      <c r="D142" s="128">
        <v>85.8347</v>
      </c>
      <c r="E142" s="144">
        <f t="shared" si="14"/>
        <v>0.030699999999995953</v>
      </c>
      <c r="F142" s="200">
        <f t="shared" si="12"/>
        <v>97.45412989650166</v>
      </c>
      <c r="G142" s="102">
        <f t="shared" si="13"/>
        <v>315.02000000000004</v>
      </c>
      <c r="H142" s="112">
        <v>44</v>
      </c>
      <c r="I142" s="120">
        <v>746.09</v>
      </c>
      <c r="J142" s="120">
        <v>431.07</v>
      </c>
    </row>
    <row r="143" spans="1:10" ht="23.25">
      <c r="A143" s="110"/>
      <c r="B143" s="112">
        <v>27</v>
      </c>
      <c r="C143" s="128">
        <v>86.319</v>
      </c>
      <c r="D143" s="128">
        <v>86.3449</v>
      </c>
      <c r="E143" s="144">
        <f t="shared" si="14"/>
        <v>0.02589999999999293</v>
      </c>
      <c r="F143" s="200">
        <f t="shared" si="12"/>
        <v>89.2180502927762</v>
      </c>
      <c r="G143" s="102">
        <f t="shared" si="13"/>
        <v>290.29999999999995</v>
      </c>
      <c r="H143" s="112">
        <v>45</v>
      </c>
      <c r="I143" s="120">
        <v>803.3</v>
      </c>
      <c r="J143" s="120">
        <v>513</v>
      </c>
    </row>
    <row r="144" spans="1:10" ht="23.25">
      <c r="A144" s="110">
        <v>21467</v>
      </c>
      <c r="B144" s="112">
        <v>1</v>
      </c>
      <c r="C144" s="128">
        <v>85.4037</v>
      </c>
      <c r="D144" s="128">
        <v>85.4073</v>
      </c>
      <c r="E144" s="144">
        <f t="shared" si="14"/>
        <v>0.0036000000000058208</v>
      </c>
      <c r="F144" s="200">
        <f t="shared" si="12"/>
        <v>11.237708756066244</v>
      </c>
      <c r="G144" s="102">
        <f t="shared" si="13"/>
        <v>320.34999999999997</v>
      </c>
      <c r="H144" s="112">
        <v>46</v>
      </c>
      <c r="I144" s="120">
        <v>817.92</v>
      </c>
      <c r="J144" s="120">
        <v>497.57</v>
      </c>
    </row>
    <row r="145" spans="1:10" ht="23.25">
      <c r="A145" s="110"/>
      <c r="B145" s="112">
        <v>2</v>
      </c>
      <c r="C145" s="128">
        <v>87.475</v>
      </c>
      <c r="D145" s="128">
        <v>87.4794</v>
      </c>
      <c r="E145" s="144">
        <f t="shared" si="14"/>
        <v>0.004400000000003956</v>
      </c>
      <c r="F145" s="200">
        <f t="shared" si="12"/>
        <v>14.315460697566229</v>
      </c>
      <c r="G145" s="102">
        <f t="shared" si="13"/>
        <v>307.36</v>
      </c>
      <c r="H145" s="112">
        <v>47</v>
      </c>
      <c r="I145" s="120">
        <v>851.66</v>
      </c>
      <c r="J145" s="120">
        <v>544.3</v>
      </c>
    </row>
    <row r="146" spans="1:10" ht="23.25">
      <c r="A146" s="110"/>
      <c r="B146" s="112">
        <v>3</v>
      </c>
      <c r="C146" s="128">
        <v>85.865</v>
      </c>
      <c r="D146" s="128">
        <v>85.871</v>
      </c>
      <c r="E146" s="144">
        <f t="shared" si="14"/>
        <v>0.006000000000000227</v>
      </c>
      <c r="F146" s="200">
        <f t="shared" si="12"/>
        <v>19.512195121951958</v>
      </c>
      <c r="G146" s="102">
        <f t="shared" si="13"/>
        <v>307.5</v>
      </c>
      <c r="H146" s="112">
        <v>48</v>
      </c>
      <c r="I146" s="120">
        <v>841.92</v>
      </c>
      <c r="J146" s="120">
        <v>534.42</v>
      </c>
    </row>
    <row r="147" spans="1:10" ht="23.25">
      <c r="A147" s="110">
        <v>21474</v>
      </c>
      <c r="B147" s="112">
        <v>4</v>
      </c>
      <c r="C147" s="128">
        <v>85.0225</v>
      </c>
      <c r="D147" s="128">
        <v>85.0253</v>
      </c>
      <c r="E147" s="144">
        <f t="shared" si="14"/>
        <v>0.0028000000000076852</v>
      </c>
      <c r="F147" s="200">
        <f t="shared" si="12"/>
        <v>9.692941461583706</v>
      </c>
      <c r="G147" s="102">
        <f t="shared" si="13"/>
        <v>288.87</v>
      </c>
      <c r="H147" s="112">
        <v>49</v>
      </c>
      <c r="I147" s="120">
        <v>848.65</v>
      </c>
      <c r="J147" s="120">
        <v>559.78</v>
      </c>
    </row>
    <row r="148" spans="1:10" ht="23.25">
      <c r="A148" s="110"/>
      <c r="B148" s="112">
        <v>5</v>
      </c>
      <c r="C148" s="128">
        <v>85.0408</v>
      </c>
      <c r="D148" s="128">
        <v>85.045</v>
      </c>
      <c r="E148" s="144">
        <f t="shared" si="14"/>
        <v>0.004199999999997317</v>
      </c>
      <c r="F148" s="200">
        <f t="shared" si="12"/>
        <v>14.130946773424798</v>
      </c>
      <c r="G148" s="102">
        <f t="shared" si="13"/>
        <v>297.2199999999999</v>
      </c>
      <c r="H148" s="112">
        <v>50</v>
      </c>
      <c r="I148" s="120">
        <v>827.41</v>
      </c>
      <c r="J148" s="120">
        <v>530.19</v>
      </c>
    </row>
    <row r="149" spans="1:10" ht="23.25">
      <c r="A149" s="110"/>
      <c r="B149" s="112">
        <v>6</v>
      </c>
      <c r="C149" s="128">
        <v>87.4055</v>
      </c>
      <c r="D149" s="128">
        <v>87.4101</v>
      </c>
      <c r="E149" s="144">
        <f t="shared" si="14"/>
        <v>0.004599999999996385</v>
      </c>
      <c r="F149" s="200">
        <f t="shared" si="12"/>
        <v>13.637711236277452</v>
      </c>
      <c r="G149" s="102">
        <f t="shared" si="13"/>
        <v>337.3</v>
      </c>
      <c r="H149" s="112">
        <v>51</v>
      </c>
      <c r="I149" s="120">
        <v>703.25</v>
      </c>
      <c r="J149" s="120">
        <v>365.95</v>
      </c>
    </row>
    <row r="150" spans="1:10" ht="23.25">
      <c r="A150" s="110">
        <v>21487</v>
      </c>
      <c r="B150" s="112">
        <v>7</v>
      </c>
      <c r="C150" s="128">
        <v>86.4636</v>
      </c>
      <c r="D150" s="128">
        <v>86.4685</v>
      </c>
      <c r="E150" s="144">
        <f t="shared" si="14"/>
        <v>0.004900000000006344</v>
      </c>
      <c r="F150" s="200">
        <f t="shared" si="12"/>
        <v>15.452538631366586</v>
      </c>
      <c r="G150" s="102">
        <f t="shared" si="13"/>
        <v>317.09999999999997</v>
      </c>
      <c r="H150" s="112">
        <v>52</v>
      </c>
      <c r="I150" s="120">
        <v>681.79</v>
      </c>
      <c r="J150" s="120">
        <v>364.69</v>
      </c>
    </row>
    <row r="151" spans="1:10" ht="23.25">
      <c r="A151" s="110"/>
      <c r="B151" s="112">
        <v>8</v>
      </c>
      <c r="C151" s="128">
        <v>84.809</v>
      </c>
      <c r="D151" s="128">
        <v>84.8111</v>
      </c>
      <c r="E151" s="144">
        <f t="shared" si="14"/>
        <v>0.0020999999999986585</v>
      </c>
      <c r="F151" s="200">
        <f t="shared" si="12"/>
        <v>6.8544570290781035</v>
      </c>
      <c r="G151" s="102">
        <f t="shared" si="13"/>
        <v>306.37</v>
      </c>
      <c r="H151" s="112">
        <v>53</v>
      </c>
      <c r="I151" s="120">
        <v>874.08</v>
      </c>
      <c r="J151" s="120">
        <v>567.71</v>
      </c>
    </row>
    <row r="152" spans="1:10" ht="23.25">
      <c r="A152" s="110"/>
      <c r="B152" s="112">
        <v>9</v>
      </c>
      <c r="C152" s="128">
        <v>87.6326</v>
      </c>
      <c r="D152" s="128">
        <v>87.6377</v>
      </c>
      <c r="E152" s="144">
        <f t="shared" si="14"/>
        <v>0.005099999999998772</v>
      </c>
      <c r="F152" s="200">
        <f t="shared" si="12"/>
        <v>16.4797880246834</v>
      </c>
      <c r="G152" s="102">
        <f t="shared" si="13"/>
        <v>309.47</v>
      </c>
      <c r="H152" s="112">
        <v>54</v>
      </c>
      <c r="I152" s="120">
        <v>860.69</v>
      </c>
      <c r="J152" s="120">
        <v>551.22</v>
      </c>
    </row>
    <row r="153" spans="1:10" ht="23.25">
      <c r="A153" s="110">
        <v>21499</v>
      </c>
      <c r="B153" s="112">
        <v>10</v>
      </c>
      <c r="C153" s="128">
        <v>85.0778</v>
      </c>
      <c r="D153" s="128">
        <v>85.0873</v>
      </c>
      <c r="E153" s="144">
        <f t="shared" si="14"/>
        <v>0.009500000000002728</v>
      </c>
      <c r="F153" s="200">
        <f t="shared" si="12"/>
        <v>31.225348409159643</v>
      </c>
      <c r="G153" s="102">
        <f t="shared" si="13"/>
        <v>304.23999999999995</v>
      </c>
      <c r="H153" s="112">
        <v>55</v>
      </c>
      <c r="I153" s="120">
        <v>662.93</v>
      </c>
      <c r="J153" s="120">
        <v>358.69</v>
      </c>
    </row>
    <row r="154" spans="1:10" ht="23.25">
      <c r="A154" s="110"/>
      <c r="B154" s="112">
        <v>11</v>
      </c>
      <c r="C154" s="128">
        <v>86.0503</v>
      </c>
      <c r="D154" s="128">
        <v>86.0555</v>
      </c>
      <c r="E154" s="144">
        <f t="shared" si="14"/>
        <v>0.005200000000002092</v>
      </c>
      <c r="F154" s="200">
        <f t="shared" si="12"/>
        <v>18.36741902441486</v>
      </c>
      <c r="G154" s="102">
        <f t="shared" si="13"/>
        <v>283.11</v>
      </c>
      <c r="H154" s="112">
        <v>56</v>
      </c>
      <c r="I154" s="120">
        <v>838.03</v>
      </c>
      <c r="J154" s="120">
        <v>554.92</v>
      </c>
    </row>
    <row r="155" spans="1:10" ht="23.25">
      <c r="A155" s="110"/>
      <c r="B155" s="112">
        <v>12</v>
      </c>
      <c r="C155" s="128">
        <v>84.8061</v>
      </c>
      <c r="D155" s="128">
        <v>84.8127</v>
      </c>
      <c r="E155" s="144">
        <f t="shared" si="14"/>
        <v>0.0066000000000059345</v>
      </c>
      <c r="F155" s="200">
        <f t="shared" si="12"/>
        <v>21.57497303130311</v>
      </c>
      <c r="G155" s="102">
        <f t="shared" si="13"/>
        <v>305.91</v>
      </c>
      <c r="H155" s="112">
        <v>57</v>
      </c>
      <c r="I155" s="120">
        <v>677.6</v>
      </c>
      <c r="J155" s="120">
        <v>371.69</v>
      </c>
    </row>
    <row r="156" spans="1:10" ht="23.25">
      <c r="A156" s="110">
        <v>21516</v>
      </c>
      <c r="B156" s="112">
        <v>13</v>
      </c>
      <c r="C156" s="128">
        <v>86.6725</v>
      </c>
      <c r="D156" s="128">
        <v>86.6743</v>
      </c>
      <c r="E156" s="144">
        <f t="shared" si="14"/>
        <v>0.0018000000000029104</v>
      </c>
      <c r="F156" s="200">
        <f t="shared" si="12"/>
        <v>5.6447566482780696</v>
      </c>
      <c r="G156" s="102">
        <f t="shared" si="13"/>
        <v>318.87999999999994</v>
      </c>
      <c r="H156" s="112">
        <v>58</v>
      </c>
      <c r="I156" s="120">
        <v>660.56</v>
      </c>
      <c r="J156" s="120">
        <v>341.68</v>
      </c>
    </row>
    <row r="157" spans="1:10" ht="23.25">
      <c r="A157" s="110"/>
      <c r="B157" s="112">
        <v>14</v>
      </c>
      <c r="C157" s="128">
        <v>85.9056</v>
      </c>
      <c r="D157" s="128">
        <v>85.911</v>
      </c>
      <c r="E157" s="144">
        <f t="shared" si="14"/>
        <v>0.00539999999999452</v>
      </c>
      <c r="F157" s="200">
        <f t="shared" si="12"/>
        <v>15.679897790279975</v>
      </c>
      <c r="G157" s="102">
        <f t="shared" si="13"/>
        <v>344.39</v>
      </c>
      <c r="H157" s="112">
        <v>59</v>
      </c>
      <c r="I157" s="120">
        <v>617.41</v>
      </c>
      <c r="J157" s="120">
        <v>273.02</v>
      </c>
    </row>
    <row r="158" spans="1:10" ht="23.25">
      <c r="A158" s="110"/>
      <c r="B158" s="112">
        <v>15</v>
      </c>
      <c r="C158" s="128">
        <v>86.9702</v>
      </c>
      <c r="D158" s="128">
        <v>86.98</v>
      </c>
      <c r="E158" s="144">
        <f t="shared" si="14"/>
        <v>0.009799999999998477</v>
      </c>
      <c r="F158" s="200">
        <f t="shared" si="12"/>
        <v>29.0671807800637</v>
      </c>
      <c r="G158" s="102">
        <f t="shared" si="13"/>
        <v>337.15</v>
      </c>
      <c r="H158" s="112">
        <v>60</v>
      </c>
      <c r="I158" s="120">
        <v>682.3</v>
      </c>
      <c r="J158" s="120">
        <v>345.15</v>
      </c>
    </row>
    <row r="159" spans="1:10" ht="23.25">
      <c r="A159" s="110">
        <v>21528</v>
      </c>
      <c r="B159" s="112">
        <v>13</v>
      </c>
      <c r="C159" s="128">
        <v>86.7241</v>
      </c>
      <c r="D159" s="128">
        <v>86.7261</v>
      </c>
      <c r="E159" s="144">
        <f t="shared" si="14"/>
        <v>0.001999999999995339</v>
      </c>
      <c r="F159" s="200">
        <f t="shared" si="12"/>
        <v>5.978894502392571</v>
      </c>
      <c r="G159" s="102">
        <f t="shared" si="13"/>
        <v>334.51</v>
      </c>
      <c r="H159" s="112">
        <v>61</v>
      </c>
      <c r="I159" s="120">
        <v>795.62</v>
      </c>
      <c r="J159" s="120">
        <v>461.11</v>
      </c>
    </row>
    <row r="160" spans="1:10" ht="23.25">
      <c r="A160" s="110"/>
      <c r="B160" s="112">
        <v>14</v>
      </c>
      <c r="C160" s="128">
        <v>85.9335</v>
      </c>
      <c r="D160" s="128">
        <v>85.9375</v>
      </c>
      <c r="E160" s="144">
        <f t="shared" si="14"/>
        <v>0.0040000000000048885</v>
      </c>
      <c r="F160" s="200">
        <f t="shared" si="12"/>
        <v>14.080045056161385</v>
      </c>
      <c r="G160" s="102">
        <f t="shared" si="13"/>
        <v>284.09000000000003</v>
      </c>
      <c r="H160" s="112">
        <v>62</v>
      </c>
      <c r="I160" s="120">
        <v>836.57</v>
      </c>
      <c r="J160" s="120">
        <v>552.48</v>
      </c>
    </row>
    <row r="161" spans="1:10" ht="23.25">
      <c r="A161" s="110"/>
      <c r="B161" s="112">
        <v>15</v>
      </c>
      <c r="C161" s="128">
        <v>86.9974</v>
      </c>
      <c r="D161" s="128">
        <v>86.9989</v>
      </c>
      <c r="E161" s="144">
        <f t="shared" si="14"/>
        <v>0.0015000000000071623</v>
      </c>
      <c r="F161" s="200">
        <f t="shared" si="12"/>
        <v>4.84042724840157</v>
      </c>
      <c r="G161" s="102">
        <f t="shared" si="13"/>
        <v>309.89</v>
      </c>
      <c r="H161" s="112">
        <v>63</v>
      </c>
      <c r="I161" s="120">
        <v>748.87</v>
      </c>
      <c r="J161" s="120">
        <v>438.98</v>
      </c>
    </row>
    <row r="162" spans="1:10" ht="23.25">
      <c r="A162" s="110">
        <v>21542</v>
      </c>
      <c r="B162" s="112">
        <v>16</v>
      </c>
      <c r="C162" s="128">
        <v>86.1655</v>
      </c>
      <c r="D162" s="128">
        <v>86.1711</v>
      </c>
      <c r="E162" s="144">
        <f t="shared" si="14"/>
        <v>0.00560000000000116</v>
      </c>
      <c r="F162" s="200">
        <f t="shared" si="12"/>
        <v>19.862382067110595</v>
      </c>
      <c r="G162" s="102">
        <f t="shared" si="13"/>
        <v>281.93999999999994</v>
      </c>
      <c r="H162" s="112">
        <v>64</v>
      </c>
      <c r="I162" s="120">
        <v>857.14</v>
      </c>
      <c r="J162" s="157">
        <v>575.2</v>
      </c>
    </row>
    <row r="163" spans="1:10" ht="23.25">
      <c r="A163" s="110"/>
      <c r="B163" s="112">
        <v>17</v>
      </c>
      <c r="C163" s="128">
        <v>87.2179</v>
      </c>
      <c r="D163" s="128">
        <v>87.2216</v>
      </c>
      <c r="E163" s="144">
        <f t="shared" si="14"/>
        <v>0.0036999999999949296</v>
      </c>
      <c r="F163" s="200">
        <f t="shared" si="12"/>
        <v>12.041918896032447</v>
      </c>
      <c r="G163" s="102">
        <f t="shared" si="13"/>
        <v>307.26</v>
      </c>
      <c r="H163" s="112">
        <v>65</v>
      </c>
      <c r="I163" s="120">
        <v>662.23</v>
      </c>
      <c r="J163" s="157">
        <v>354.97</v>
      </c>
    </row>
    <row r="164" spans="1:10" ht="23.25">
      <c r="A164" s="158"/>
      <c r="B164" s="159">
        <v>18</v>
      </c>
      <c r="C164" s="160">
        <v>85.1355</v>
      </c>
      <c r="D164" s="160">
        <v>85.138</v>
      </c>
      <c r="E164" s="161">
        <f t="shared" si="14"/>
        <v>0.002500000000011937</v>
      </c>
      <c r="F164" s="203">
        <f t="shared" si="12"/>
        <v>7.828891742122371</v>
      </c>
      <c r="G164" s="102">
        <f t="shared" si="13"/>
        <v>319.33000000000004</v>
      </c>
      <c r="H164" s="159">
        <v>66</v>
      </c>
      <c r="I164" s="162">
        <v>724.2</v>
      </c>
      <c r="J164" s="163">
        <v>404.87</v>
      </c>
    </row>
    <row r="165" spans="1:10" ht="23.25">
      <c r="A165" s="151">
        <v>21709</v>
      </c>
      <c r="B165" s="152">
        <v>1</v>
      </c>
      <c r="C165" s="153">
        <v>85.3767</v>
      </c>
      <c r="D165" s="153">
        <v>85.4739</v>
      </c>
      <c r="E165" s="154">
        <f t="shared" si="14"/>
        <v>0.09720000000000084</v>
      </c>
      <c r="F165" s="202">
        <f t="shared" si="12"/>
        <v>304.73085243126576</v>
      </c>
      <c r="G165" s="102">
        <f t="shared" si="13"/>
        <v>318.97</v>
      </c>
      <c r="H165" s="152">
        <v>1</v>
      </c>
      <c r="I165" s="155">
        <v>843.47</v>
      </c>
      <c r="J165" s="155">
        <v>524.5</v>
      </c>
    </row>
    <row r="166" spans="1:10" ht="23.25">
      <c r="A166" s="110"/>
      <c r="B166" s="112">
        <v>2</v>
      </c>
      <c r="C166" s="128">
        <v>87.4445</v>
      </c>
      <c r="D166" s="128">
        <v>87.4976</v>
      </c>
      <c r="E166" s="144">
        <f t="shared" si="14"/>
        <v>0.05310000000000059</v>
      </c>
      <c r="F166" s="200">
        <f t="shared" si="12"/>
        <v>170.00160076837074</v>
      </c>
      <c r="G166" s="102">
        <f t="shared" si="13"/>
        <v>312.34999999999997</v>
      </c>
      <c r="H166" s="112">
        <v>2</v>
      </c>
      <c r="I166" s="120">
        <v>728.9</v>
      </c>
      <c r="J166" s="120">
        <v>416.55</v>
      </c>
    </row>
    <row r="167" spans="1:10" ht="23.25">
      <c r="A167" s="110"/>
      <c r="B167" s="152">
        <v>3</v>
      </c>
      <c r="C167" s="128">
        <v>85.8439</v>
      </c>
      <c r="D167" s="128">
        <v>85.9068</v>
      </c>
      <c r="E167" s="144">
        <f t="shared" si="14"/>
        <v>0.06289999999999907</v>
      </c>
      <c r="F167" s="200">
        <f t="shared" si="12"/>
        <v>165.77934742501466</v>
      </c>
      <c r="G167" s="102">
        <f t="shared" si="13"/>
        <v>379.42</v>
      </c>
      <c r="H167" s="152">
        <v>3</v>
      </c>
      <c r="I167" s="120">
        <v>748.63</v>
      </c>
      <c r="J167" s="120">
        <v>369.21</v>
      </c>
    </row>
    <row r="168" spans="1:10" ht="23.25">
      <c r="A168" s="110">
        <v>21717</v>
      </c>
      <c r="B168" s="112">
        <v>4</v>
      </c>
      <c r="C168" s="128">
        <v>84.9947</v>
      </c>
      <c r="D168" s="128">
        <v>85.0199</v>
      </c>
      <c r="E168" s="144">
        <f t="shared" si="14"/>
        <v>0.025200000000012324</v>
      </c>
      <c r="F168" s="200">
        <f t="shared" si="12"/>
        <v>73.0180806676296</v>
      </c>
      <c r="G168" s="102">
        <f t="shared" si="13"/>
        <v>345.11999999999995</v>
      </c>
      <c r="H168" s="112">
        <v>4</v>
      </c>
      <c r="I168" s="120">
        <v>715.43</v>
      </c>
      <c r="J168" s="120">
        <v>370.31</v>
      </c>
    </row>
    <row r="169" spans="1:10" ht="23.25">
      <c r="A169" s="110"/>
      <c r="B169" s="152">
        <v>5</v>
      </c>
      <c r="C169" s="128">
        <v>84.9959</v>
      </c>
      <c r="D169" s="128">
        <v>85.0177</v>
      </c>
      <c r="E169" s="144">
        <f t="shared" si="14"/>
        <v>0.02179999999999893</v>
      </c>
      <c r="F169" s="200">
        <f t="shared" si="12"/>
        <v>74.04639788050315</v>
      </c>
      <c r="G169" s="102">
        <f t="shared" si="13"/>
        <v>294.40999999999997</v>
      </c>
      <c r="H169" s="152">
        <v>5</v>
      </c>
      <c r="I169" s="120">
        <v>741.81</v>
      </c>
      <c r="J169" s="120">
        <v>447.4</v>
      </c>
    </row>
    <row r="170" spans="1:10" ht="23.25">
      <c r="A170" s="110"/>
      <c r="B170" s="112">
        <v>6</v>
      </c>
      <c r="C170" s="128">
        <v>87.3544</v>
      </c>
      <c r="D170" s="128">
        <v>87.3808</v>
      </c>
      <c r="E170" s="144">
        <f t="shared" si="14"/>
        <v>0.026399999999995316</v>
      </c>
      <c r="F170" s="200">
        <f t="shared" si="12"/>
        <v>87.71346933349497</v>
      </c>
      <c r="G170" s="102">
        <f t="shared" si="13"/>
        <v>300.97999999999996</v>
      </c>
      <c r="H170" s="112">
        <v>6</v>
      </c>
      <c r="I170" s="120">
        <v>721.04</v>
      </c>
      <c r="J170" s="120">
        <v>420.06</v>
      </c>
    </row>
    <row r="171" spans="1:10" ht="23.25">
      <c r="A171" s="110">
        <v>21728</v>
      </c>
      <c r="B171" s="152">
        <v>7</v>
      </c>
      <c r="C171" s="128">
        <v>86.4099</v>
      </c>
      <c r="D171" s="128">
        <v>86.4345</v>
      </c>
      <c r="E171" s="144">
        <f t="shared" si="14"/>
        <v>0.024600000000006617</v>
      </c>
      <c r="F171" s="200">
        <f t="shared" si="12"/>
        <v>83.13057583132813</v>
      </c>
      <c r="G171" s="102">
        <f t="shared" si="13"/>
        <v>295.91999999999996</v>
      </c>
      <c r="H171" s="152">
        <v>7</v>
      </c>
      <c r="I171" s="120">
        <v>798.89</v>
      </c>
      <c r="J171" s="120">
        <v>502.97</v>
      </c>
    </row>
    <row r="172" spans="1:10" ht="23.25">
      <c r="A172" s="110"/>
      <c r="B172" s="112">
        <v>8</v>
      </c>
      <c r="C172" s="128">
        <v>84.7731</v>
      </c>
      <c r="D172" s="128">
        <v>84.7941</v>
      </c>
      <c r="E172" s="144">
        <f t="shared" si="14"/>
        <v>0.021000000000000796</v>
      </c>
      <c r="F172" s="200">
        <f t="shared" si="12"/>
        <v>77.33667231347425</v>
      </c>
      <c r="G172" s="102">
        <f t="shared" si="13"/>
        <v>271.53999999999996</v>
      </c>
      <c r="H172" s="112">
        <v>8</v>
      </c>
      <c r="I172" s="120">
        <v>816.5</v>
      </c>
      <c r="J172" s="120">
        <v>544.96</v>
      </c>
    </row>
    <row r="173" spans="1:10" ht="23.25">
      <c r="A173" s="110"/>
      <c r="B173" s="152">
        <v>9</v>
      </c>
      <c r="C173" s="128">
        <v>87.6232</v>
      </c>
      <c r="D173" s="128">
        <v>87.6441</v>
      </c>
      <c r="E173" s="144">
        <f t="shared" si="14"/>
        <v>0.020899999999997476</v>
      </c>
      <c r="F173" s="200">
        <f t="shared" si="12"/>
        <v>64.13797336278608</v>
      </c>
      <c r="G173" s="102">
        <f t="shared" si="13"/>
        <v>325.86</v>
      </c>
      <c r="H173" s="152">
        <v>9</v>
      </c>
      <c r="I173" s="120">
        <v>834.85</v>
      </c>
      <c r="J173" s="120">
        <v>508.99</v>
      </c>
    </row>
    <row r="174" spans="1:10" ht="23.25">
      <c r="A174" s="110">
        <v>21738</v>
      </c>
      <c r="B174" s="112">
        <v>1</v>
      </c>
      <c r="C174" s="128">
        <v>85.408</v>
      </c>
      <c r="D174" s="128">
        <v>85.4487</v>
      </c>
      <c r="E174" s="144">
        <f t="shared" si="14"/>
        <v>0.04070000000000107</v>
      </c>
      <c r="F174" s="200">
        <f t="shared" si="12"/>
        <v>109.0772652962803</v>
      </c>
      <c r="G174" s="102">
        <f t="shared" si="13"/>
        <v>373.13</v>
      </c>
      <c r="H174" s="112">
        <v>10</v>
      </c>
      <c r="I174" s="120">
        <v>735.73</v>
      </c>
      <c r="J174" s="120">
        <v>362.6</v>
      </c>
    </row>
    <row r="175" spans="1:10" ht="23.25">
      <c r="A175" s="110"/>
      <c r="B175" s="112">
        <v>2</v>
      </c>
      <c r="C175" s="128">
        <v>87.4696</v>
      </c>
      <c r="D175" s="128">
        <v>87.5105</v>
      </c>
      <c r="E175" s="144">
        <f t="shared" si="14"/>
        <v>0.0408999999999935</v>
      </c>
      <c r="F175" s="200">
        <f t="shared" si="12"/>
        <v>111.3500857586058</v>
      </c>
      <c r="G175" s="102">
        <f t="shared" si="13"/>
        <v>367.31</v>
      </c>
      <c r="H175" s="152">
        <v>11</v>
      </c>
      <c r="I175" s="120">
        <v>734.73</v>
      </c>
      <c r="J175" s="120">
        <v>367.42</v>
      </c>
    </row>
    <row r="176" spans="1:10" ht="23.25">
      <c r="A176" s="110"/>
      <c r="B176" s="112">
        <v>3</v>
      </c>
      <c r="C176" s="128">
        <v>85.8646</v>
      </c>
      <c r="D176" s="128">
        <v>85.9014</v>
      </c>
      <c r="E176" s="144">
        <f t="shared" si="14"/>
        <v>0.0367999999999995</v>
      </c>
      <c r="F176" s="200">
        <f t="shared" si="12"/>
        <v>113.89310142056729</v>
      </c>
      <c r="G176" s="102">
        <f t="shared" si="13"/>
        <v>323.11</v>
      </c>
      <c r="H176" s="112">
        <v>12</v>
      </c>
      <c r="I176" s="120">
        <v>718.09</v>
      </c>
      <c r="J176" s="120">
        <v>394.98</v>
      </c>
    </row>
    <row r="177" spans="1:10" ht="23.25">
      <c r="A177" s="110">
        <v>21745</v>
      </c>
      <c r="B177" s="112">
        <v>4</v>
      </c>
      <c r="C177" s="128">
        <v>85.0062</v>
      </c>
      <c r="D177" s="128">
        <v>85.0394</v>
      </c>
      <c r="E177" s="144">
        <f t="shared" si="14"/>
        <v>0.03319999999999368</v>
      </c>
      <c r="F177" s="200">
        <f t="shared" si="12"/>
        <v>105.51406324485515</v>
      </c>
      <c r="G177" s="102">
        <f t="shared" si="13"/>
        <v>314.65000000000003</v>
      </c>
      <c r="H177" s="152">
        <v>13</v>
      </c>
      <c r="I177" s="120">
        <v>798.72</v>
      </c>
      <c r="J177" s="120">
        <v>484.07</v>
      </c>
    </row>
    <row r="178" spans="1:10" ht="23.25">
      <c r="A178" s="110"/>
      <c r="B178" s="112">
        <v>5</v>
      </c>
      <c r="C178" s="128">
        <v>85.0254</v>
      </c>
      <c r="D178" s="128">
        <v>85.0598</v>
      </c>
      <c r="E178" s="144">
        <f t="shared" si="14"/>
        <v>0.03439999999999088</v>
      </c>
      <c r="F178" s="200">
        <f aca="true" t="shared" si="15" ref="F178:F241">((10^6)*E178/G178)</f>
        <v>112.01563008788958</v>
      </c>
      <c r="G178" s="102">
        <f t="shared" si="13"/>
        <v>307.09999999999997</v>
      </c>
      <c r="H178" s="112">
        <v>14</v>
      </c>
      <c r="I178" s="120">
        <v>779.15</v>
      </c>
      <c r="J178" s="120">
        <v>472.05</v>
      </c>
    </row>
    <row r="179" spans="1:10" ht="23.25">
      <c r="A179" s="110"/>
      <c r="B179" s="112">
        <v>6</v>
      </c>
      <c r="C179" s="128">
        <v>87.3922</v>
      </c>
      <c r="D179" s="128">
        <v>87.4283</v>
      </c>
      <c r="E179" s="144">
        <f t="shared" si="14"/>
        <v>0.03609999999999047</v>
      </c>
      <c r="F179" s="200">
        <f t="shared" si="15"/>
        <v>133.03851114792883</v>
      </c>
      <c r="G179" s="102">
        <f t="shared" si="13"/>
        <v>271.3499999999999</v>
      </c>
      <c r="H179" s="152">
        <v>15</v>
      </c>
      <c r="I179" s="120">
        <v>839.18</v>
      </c>
      <c r="J179" s="120">
        <v>567.83</v>
      </c>
    </row>
    <row r="180" spans="1:10" ht="23.25">
      <c r="A180" s="110">
        <v>21758</v>
      </c>
      <c r="B180" s="112">
        <v>7</v>
      </c>
      <c r="C180" s="128">
        <v>86.433</v>
      </c>
      <c r="D180" s="128">
        <v>86.5715</v>
      </c>
      <c r="E180" s="144">
        <f t="shared" si="14"/>
        <v>0.1384999999999934</v>
      </c>
      <c r="F180" s="200">
        <f t="shared" si="15"/>
        <v>438.6659487536611</v>
      </c>
      <c r="G180" s="102">
        <f t="shared" si="13"/>
        <v>315.72999999999996</v>
      </c>
      <c r="H180" s="112">
        <v>16</v>
      </c>
      <c r="I180" s="120">
        <v>770.89</v>
      </c>
      <c r="J180" s="120">
        <v>455.16</v>
      </c>
    </row>
    <row r="181" spans="1:10" ht="23.25">
      <c r="A181" s="110"/>
      <c r="B181" s="112">
        <v>8</v>
      </c>
      <c r="C181" s="128">
        <v>84.785</v>
      </c>
      <c r="D181" s="128">
        <v>84.8883</v>
      </c>
      <c r="E181" s="144">
        <f t="shared" si="14"/>
        <v>0.10330000000000439</v>
      </c>
      <c r="F181" s="200">
        <f t="shared" si="15"/>
        <v>302.35621249818354</v>
      </c>
      <c r="G181" s="102">
        <f t="shared" si="13"/>
        <v>341.65</v>
      </c>
      <c r="H181" s="152">
        <v>17</v>
      </c>
      <c r="I181" s="120">
        <v>690.51</v>
      </c>
      <c r="J181" s="120">
        <v>348.86</v>
      </c>
    </row>
    <row r="182" spans="1:10" ht="23.25">
      <c r="A182" s="110"/>
      <c r="B182" s="112">
        <v>9</v>
      </c>
      <c r="C182" s="128">
        <v>87.605</v>
      </c>
      <c r="D182" s="128">
        <v>87.686</v>
      </c>
      <c r="E182" s="144">
        <f t="shared" si="14"/>
        <v>0.08100000000000307</v>
      </c>
      <c r="F182" s="200">
        <f t="shared" si="15"/>
        <v>265.54765105072636</v>
      </c>
      <c r="G182" s="102">
        <f t="shared" si="13"/>
        <v>305.03000000000003</v>
      </c>
      <c r="H182" s="112">
        <v>18</v>
      </c>
      <c r="I182" s="120">
        <v>778.94</v>
      </c>
      <c r="J182" s="120">
        <v>473.91</v>
      </c>
    </row>
    <row r="183" spans="1:10" ht="23.25">
      <c r="A183" s="110">
        <v>21764</v>
      </c>
      <c r="B183" s="112">
        <v>19</v>
      </c>
      <c r="C183" s="128">
        <v>88.9681</v>
      </c>
      <c r="D183" s="128">
        <v>89.0285</v>
      </c>
      <c r="E183" s="144">
        <f t="shared" si="14"/>
        <v>0.06039999999998713</v>
      </c>
      <c r="F183" s="200">
        <f t="shared" si="15"/>
        <v>181.09315503848867</v>
      </c>
      <c r="G183" s="102">
        <f t="shared" si="13"/>
        <v>333.53000000000003</v>
      </c>
      <c r="H183" s="152">
        <v>19</v>
      </c>
      <c r="I183" s="120">
        <v>680.73</v>
      </c>
      <c r="J183" s="120">
        <v>347.2</v>
      </c>
    </row>
    <row r="184" spans="1:10" ht="23.25">
      <c r="A184" s="110"/>
      <c r="B184" s="112">
        <v>20</v>
      </c>
      <c r="C184" s="128">
        <v>84.6587</v>
      </c>
      <c r="D184" s="128">
        <v>84.701</v>
      </c>
      <c r="E184" s="144">
        <f t="shared" si="14"/>
        <v>0.04229999999999734</v>
      </c>
      <c r="F184" s="200">
        <f t="shared" si="15"/>
        <v>143.49197733979216</v>
      </c>
      <c r="G184" s="102">
        <f t="shared" si="13"/>
        <v>294.79</v>
      </c>
      <c r="H184" s="112">
        <v>20</v>
      </c>
      <c r="I184" s="120">
        <v>693.2</v>
      </c>
      <c r="J184" s="120">
        <v>398.41</v>
      </c>
    </row>
    <row r="185" spans="1:10" ht="23.25">
      <c r="A185" s="110"/>
      <c r="B185" s="112">
        <v>21</v>
      </c>
      <c r="C185" s="128">
        <v>86.3626</v>
      </c>
      <c r="D185" s="128">
        <v>86.4006</v>
      </c>
      <c r="E185" s="144">
        <f t="shared" si="14"/>
        <v>0.0379999999999967</v>
      </c>
      <c r="F185" s="200">
        <f t="shared" si="15"/>
        <v>136.20559876696908</v>
      </c>
      <c r="G185" s="102">
        <f t="shared" si="13"/>
        <v>278.99</v>
      </c>
      <c r="H185" s="152">
        <v>21</v>
      </c>
      <c r="I185" s="120">
        <v>781.88</v>
      </c>
      <c r="J185" s="120">
        <v>502.89</v>
      </c>
    </row>
    <row r="186" spans="1:10" ht="23.25">
      <c r="A186" s="110">
        <v>21780</v>
      </c>
      <c r="B186" s="112">
        <v>22</v>
      </c>
      <c r="C186" s="128">
        <v>85.129</v>
      </c>
      <c r="D186" s="128">
        <v>85.1715</v>
      </c>
      <c r="E186" s="144">
        <f t="shared" si="14"/>
        <v>0.04249999999998977</v>
      </c>
      <c r="F186" s="200">
        <f t="shared" si="15"/>
        <v>141.47802929424023</v>
      </c>
      <c r="G186" s="102">
        <f t="shared" si="13"/>
        <v>300.40000000000003</v>
      </c>
      <c r="H186" s="112">
        <v>22</v>
      </c>
      <c r="I186" s="120">
        <v>671.19</v>
      </c>
      <c r="J186" s="120">
        <v>370.79</v>
      </c>
    </row>
    <row r="187" spans="1:10" ht="23.25">
      <c r="A187" s="110"/>
      <c r="B187" s="112">
        <v>23</v>
      </c>
      <c r="C187" s="128">
        <v>87.6482</v>
      </c>
      <c r="D187" s="128">
        <v>87.6998</v>
      </c>
      <c r="E187" s="144">
        <f t="shared" si="14"/>
        <v>0.05159999999999343</v>
      </c>
      <c r="F187" s="200">
        <f t="shared" si="15"/>
        <v>151.51515151513223</v>
      </c>
      <c r="G187" s="102">
        <f t="shared" si="13"/>
        <v>340.56</v>
      </c>
      <c r="H187" s="152">
        <v>23</v>
      </c>
      <c r="I187" s="120">
        <v>715.4</v>
      </c>
      <c r="J187" s="120">
        <v>374.84</v>
      </c>
    </row>
    <row r="188" spans="1:10" ht="23.25">
      <c r="A188" s="110"/>
      <c r="B188" s="112">
        <v>24</v>
      </c>
      <c r="C188" s="128">
        <v>88.0614</v>
      </c>
      <c r="D188" s="128">
        <v>88.1082</v>
      </c>
      <c r="E188" s="144">
        <f t="shared" si="14"/>
        <v>0.046799999999990405</v>
      </c>
      <c r="F188" s="200">
        <f t="shared" si="15"/>
        <v>168.63649466701645</v>
      </c>
      <c r="G188" s="102">
        <f t="shared" si="13"/>
        <v>277.52</v>
      </c>
      <c r="H188" s="112">
        <v>24</v>
      </c>
      <c r="I188" s="120">
        <v>824.63</v>
      </c>
      <c r="J188" s="120">
        <v>547.11</v>
      </c>
    </row>
    <row r="189" spans="1:10" ht="23.25">
      <c r="A189" s="110">
        <v>21793</v>
      </c>
      <c r="B189" s="112">
        <v>25</v>
      </c>
      <c r="C189" s="128">
        <v>87.0575</v>
      </c>
      <c r="D189" s="128">
        <v>87.1081</v>
      </c>
      <c r="E189" s="144">
        <f t="shared" si="14"/>
        <v>0.050599999999988654</v>
      </c>
      <c r="F189" s="200">
        <f t="shared" si="15"/>
        <v>168.80733944950344</v>
      </c>
      <c r="G189" s="102">
        <f t="shared" si="13"/>
        <v>299.75</v>
      </c>
      <c r="H189" s="152">
        <v>25</v>
      </c>
      <c r="I189" s="120">
        <v>839.54</v>
      </c>
      <c r="J189" s="120">
        <v>539.79</v>
      </c>
    </row>
    <row r="190" spans="1:10" ht="23.25">
      <c r="A190" s="110"/>
      <c r="B190" s="112">
        <v>26</v>
      </c>
      <c r="C190" s="128">
        <v>85.8249</v>
      </c>
      <c r="D190" s="128">
        <v>85.8747</v>
      </c>
      <c r="E190" s="144">
        <f t="shared" si="14"/>
        <v>0.04980000000000473</v>
      </c>
      <c r="F190" s="200">
        <f t="shared" si="15"/>
        <v>163.93442622952372</v>
      </c>
      <c r="G190" s="102">
        <f t="shared" si="13"/>
        <v>303.7800000000001</v>
      </c>
      <c r="H190" s="112">
        <v>26</v>
      </c>
      <c r="I190" s="120">
        <v>841.32</v>
      </c>
      <c r="J190" s="120">
        <v>537.54</v>
      </c>
    </row>
    <row r="191" spans="1:10" ht="23.25">
      <c r="A191" s="110"/>
      <c r="B191" s="112">
        <v>27</v>
      </c>
      <c r="C191" s="128">
        <v>86.2929</v>
      </c>
      <c r="D191" s="128">
        <v>86.3451</v>
      </c>
      <c r="E191" s="144">
        <f t="shared" si="14"/>
        <v>0.052199999999999136</v>
      </c>
      <c r="F191" s="200">
        <f t="shared" si="15"/>
        <v>165.90916314400766</v>
      </c>
      <c r="G191" s="102">
        <f t="shared" si="13"/>
        <v>314.63</v>
      </c>
      <c r="H191" s="152">
        <v>27</v>
      </c>
      <c r="I191" s="120">
        <v>689.53</v>
      </c>
      <c r="J191" s="120">
        <v>374.9</v>
      </c>
    </row>
    <row r="192" spans="1:10" ht="23.25">
      <c r="A192" s="110">
        <v>21806</v>
      </c>
      <c r="B192" s="112">
        <v>10</v>
      </c>
      <c r="C192" s="128">
        <v>85.097</v>
      </c>
      <c r="D192" s="128">
        <v>85.2185</v>
      </c>
      <c r="E192" s="144">
        <f t="shared" si="14"/>
        <v>0.12150000000001171</v>
      </c>
      <c r="F192" s="200">
        <f t="shared" si="15"/>
        <v>324.7881525836342</v>
      </c>
      <c r="G192" s="102">
        <f t="shared" si="13"/>
        <v>374.09</v>
      </c>
      <c r="H192" s="112">
        <v>28</v>
      </c>
      <c r="I192" s="120">
        <v>724.16</v>
      </c>
      <c r="J192" s="120">
        <v>350.07</v>
      </c>
    </row>
    <row r="193" spans="1:10" ht="23.25">
      <c r="A193" s="110"/>
      <c r="B193" s="112">
        <v>11</v>
      </c>
      <c r="C193" s="128">
        <v>86.113</v>
      </c>
      <c r="D193" s="128">
        <v>86.2257</v>
      </c>
      <c r="E193" s="144">
        <f t="shared" si="14"/>
        <v>0.1127000000000038</v>
      </c>
      <c r="F193" s="200">
        <f t="shared" si="15"/>
        <v>376.9482908555883</v>
      </c>
      <c r="G193" s="102">
        <f t="shared" si="13"/>
        <v>298.98</v>
      </c>
      <c r="H193" s="152">
        <v>29</v>
      </c>
      <c r="I193" s="120">
        <v>840.26</v>
      </c>
      <c r="J193" s="120">
        <v>541.28</v>
      </c>
    </row>
    <row r="194" spans="1:10" ht="23.25">
      <c r="A194" s="110"/>
      <c r="B194" s="112">
        <v>12</v>
      </c>
      <c r="C194" s="128">
        <v>84.8571</v>
      </c>
      <c r="D194" s="128">
        <v>84.9518</v>
      </c>
      <c r="E194" s="144">
        <f t="shared" si="14"/>
        <v>0.09470000000000312</v>
      </c>
      <c r="F194" s="200">
        <f t="shared" si="15"/>
        <v>289.36352247380785</v>
      </c>
      <c r="G194" s="102">
        <f t="shared" si="13"/>
        <v>327.27000000000004</v>
      </c>
      <c r="H194" s="112">
        <v>30</v>
      </c>
      <c r="I194" s="120">
        <v>828.47</v>
      </c>
      <c r="J194" s="120">
        <v>501.2</v>
      </c>
    </row>
    <row r="195" spans="1:10" ht="23.25">
      <c r="A195" s="110">
        <v>21808</v>
      </c>
      <c r="B195" s="112">
        <v>13</v>
      </c>
      <c r="C195" s="128">
        <v>86.7271</v>
      </c>
      <c r="D195" s="128">
        <v>86.8898</v>
      </c>
      <c r="E195" s="144">
        <f t="shared" si="14"/>
        <v>0.16270000000000095</v>
      </c>
      <c r="F195" s="200">
        <f t="shared" si="15"/>
        <v>508.6282355883486</v>
      </c>
      <c r="G195" s="102">
        <f t="shared" si="13"/>
        <v>319.88</v>
      </c>
      <c r="H195" s="152">
        <v>31</v>
      </c>
      <c r="I195" s="120">
        <v>862.08</v>
      </c>
      <c r="J195" s="120">
        <v>542.2</v>
      </c>
    </row>
    <row r="196" spans="1:10" ht="23.25">
      <c r="A196" s="110"/>
      <c r="B196" s="112">
        <v>14</v>
      </c>
      <c r="C196" s="128">
        <v>85.9352</v>
      </c>
      <c r="D196" s="128">
        <v>86.1064</v>
      </c>
      <c r="E196" s="144">
        <f t="shared" si="14"/>
        <v>0.1711999999999989</v>
      </c>
      <c r="F196" s="200">
        <f t="shared" si="15"/>
        <v>512.5595042064576</v>
      </c>
      <c r="G196" s="102">
        <f t="shared" si="13"/>
        <v>334.01</v>
      </c>
      <c r="H196" s="112">
        <v>32</v>
      </c>
      <c r="I196" s="120">
        <v>872.65</v>
      </c>
      <c r="J196" s="120">
        <v>538.64</v>
      </c>
    </row>
    <row r="197" spans="1:10" ht="23.25">
      <c r="A197" s="110"/>
      <c r="B197" s="112">
        <v>15</v>
      </c>
      <c r="C197" s="128">
        <v>86.999</v>
      </c>
      <c r="D197" s="128">
        <v>87.1774</v>
      </c>
      <c r="E197" s="144">
        <f t="shared" si="14"/>
        <v>0.17840000000001055</v>
      </c>
      <c r="F197" s="200">
        <f t="shared" si="15"/>
        <v>579.3148238350723</v>
      </c>
      <c r="G197" s="102">
        <f t="shared" si="13"/>
        <v>307.95000000000005</v>
      </c>
      <c r="H197" s="152">
        <v>33</v>
      </c>
      <c r="I197" s="120">
        <v>855.2</v>
      </c>
      <c r="J197" s="120">
        <v>547.25</v>
      </c>
    </row>
    <row r="198" spans="1:10" ht="23.25">
      <c r="A198" s="110">
        <v>21821</v>
      </c>
      <c r="B198" s="112">
        <v>16</v>
      </c>
      <c r="C198" s="128">
        <v>86.1536</v>
      </c>
      <c r="D198" s="128">
        <v>86.5798</v>
      </c>
      <c r="E198" s="144">
        <f t="shared" si="14"/>
        <v>0.42620000000000857</v>
      </c>
      <c r="F198" s="200">
        <f t="shared" si="15"/>
        <v>1324.8368044762465</v>
      </c>
      <c r="G198" s="102">
        <f aca="true" t="shared" si="16" ref="G198:G261">I198-J198</f>
        <v>321.70000000000005</v>
      </c>
      <c r="H198" s="112">
        <v>34</v>
      </c>
      <c r="I198" s="120">
        <v>714.45</v>
      </c>
      <c r="J198" s="120">
        <v>392.75</v>
      </c>
    </row>
    <row r="199" spans="1:10" ht="23.25">
      <c r="A199" s="110"/>
      <c r="B199" s="112">
        <v>17</v>
      </c>
      <c r="C199" s="128">
        <v>87.234</v>
      </c>
      <c r="D199" s="128">
        <v>87.6457</v>
      </c>
      <c r="E199" s="144">
        <f aca="true" t="shared" si="17" ref="E199:E294">D199-C199</f>
        <v>0.4117000000000104</v>
      </c>
      <c r="F199" s="200">
        <f t="shared" si="15"/>
        <v>1132.6308839308106</v>
      </c>
      <c r="G199" s="102">
        <f t="shared" si="16"/>
        <v>363.49000000000007</v>
      </c>
      <c r="H199" s="152">
        <v>35</v>
      </c>
      <c r="I199" s="120">
        <v>738.44</v>
      </c>
      <c r="J199" s="120">
        <v>374.95</v>
      </c>
    </row>
    <row r="200" spans="1:10" ht="23.25">
      <c r="A200" s="110"/>
      <c r="B200" s="112">
        <v>18</v>
      </c>
      <c r="C200" s="128">
        <v>85.1614</v>
      </c>
      <c r="D200" s="128">
        <v>85.5934</v>
      </c>
      <c r="E200" s="144">
        <f t="shared" si="17"/>
        <v>0.43200000000000216</v>
      </c>
      <c r="F200" s="200">
        <f t="shared" si="15"/>
        <v>1284.7201570213588</v>
      </c>
      <c r="G200" s="102">
        <f t="shared" si="16"/>
        <v>336.26000000000005</v>
      </c>
      <c r="H200" s="112">
        <v>36</v>
      </c>
      <c r="I200" s="120">
        <v>705.22</v>
      </c>
      <c r="J200" s="120">
        <v>368.96</v>
      </c>
    </row>
    <row r="201" spans="1:10" ht="23.25">
      <c r="A201" s="110">
        <v>21830</v>
      </c>
      <c r="B201" s="112">
        <v>19</v>
      </c>
      <c r="C201" s="112">
        <v>88.922</v>
      </c>
      <c r="D201" s="128">
        <v>88.9461</v>
      </c>
      <c r="E201" s="144">
        <f t="shared" si="17"/>
        <v>0.02410000000000423</v>
      </c>
      <c r="F201" s="200">
        <f t="shared" si="15"/>
        <v>78.45052083334708</v>
      </c>
      <c r="G201" s="102">
        <f t="shared" si="16"/>
        <v>307.20000000000005</v>
      </c>
      <c r="H201" s="152">
        <v>37</v>
      </c>
      <c r="I201" s="120">
        <v>694.96</v>
      </c>
      <c r="J201" s="120">
        <v>387.76</v>
      </c>
    </row>
    <row r="202" spans="1:10" ht="23.25">
      <c r="A202" s="110"/>
      <c r="B202" s="112">
        <v>20</v>
      </c>
      <c r="C202" s="112">
        <v>84.6178</v>
      </c>
      <c r="D202" s="128">
        <v>84.6445</v>
      </c>
      <c r="E202" s="144">
        <f t="shared" si="17"/>
        <v>0.026699999999991064</v>
      </c>
      <c r="F202" s="200">
        <f t="shared" si="15"/>
        <v>82.03016989766527</v>
      </c>
      <c r="G202" s="102">
        <f t="shared" si="16"/>
        <v>325.48999999999995</v>
      </c>
      <c r="H202" s="112">
        <v>38</v>
      </c>
      <c r="I202" s="120">
        <v>640.04</v>
      </c>
      <c r="J202" s="120">
        <v>314.55</v>
      </c>
    </row>
    <row r="203" spans="1:10" ht="23.25">
      <c r="A203" s="110"/>
      <c r="B203" s="112">
        <v>21</v>
      </c>
      <c r="C203" s="112">
        <v>86.3146</v>
      </c>
      <c r="D203" s="128">
        <v>86.3421</v>
      </c>
      <c r="E203" s="144">
        <f t="shared" si="17"/>
        <v>0.02750000000000341</v>
      </c>
      <c r="F203" s="200">
        <f t="shared" si="15"/>
        <v>92.55208158046449</v>
      </c>
      <c r="G203" s="102">
        <f t="shared" si="16"/>
        <v>297.13</v>
      </c>
      <c r="H203" s="152">
        <v>39</v>
      </c>
      <c r="I203" s="120">
        <v>839.24</v>
      </c>
      <c r="J203" s="120">
        <v>542.11</v>
      </c>
    </row>
    <row r="204" spans="1:10" ht="23.25">
      <c r="A204" s="110">
        <v>21843</v>
      </c>
      <c r="B204" s="112">
        <v>22</v>
      </c>
      <c r="C204" s="112">
        <v>85.0881</v>
      </c>
      <c r="D204" s="128">
        <v>85.1174</v>
      </c>
      <c r="E204" s="144">
        <f t="shared" si="17"/>
        <v>0.02930000000000632</v>
      </c>
      <c r="F204" s="200">
        <f t="shared" si="15"/>
        <v>95.03730132989402</v>
      </c>
      <c r="G204" s="102">
        <f t="shared" si="16"/>
        <v>308.29999999999995</v>
      </c>
      <c r="H204" s="112">
        <v>40</v>
      </c>
      <c r="I204" s="120">
        <v>808.93</v>
      </c>
      <c r="J204" s="120">
        <v>500.63</v>
      </c>
    </row>
    <row r="205" spans="1:10" ht="23.25">
      <c r="A205" s="110"/>
      <c r="B205" s="112">
        <v>23</v>
      </c>
      <c r="C205" s="112">
        <v>87.6636</v>
      </c>
      <c r="D205" s="128">
        <v>87.6885</v>
      </c>
      <c r="E205" s="144">
        <f t="shared" si="17"/>
        <v>0.024900000000002365</v>
      </c>
      <c r="F205" s="200">
        <f t="shared" si="15"/>
        <v>80.75501070247896</v>
      </c>
      <c r="G205" s="102">
        <f t="shared" si="16"/>
        <v>308.34000000000003</v>
      </c>
      <c r="H205" s="152">
        <v>41</v>
      </c>
      <c r="I205" s="120">
        <v>817.22</v>
      </c>
      <c r="J205" s="120">
        <v>508.88</v>
      </c>
    </row>
    <row r="206" spans="1:10" ht="23.25">
      <c r="A206" s="110"/>
      <c r="B206" s="112">
        <v>24</v>
      </c>
      <c r="C206" s="112">
        <v>88.0406</v>
      </c>
      <c r="D206" s="128">
        <v>88.0694</v>
      </c>
      <c r="E206" s="144">
        <f t="shared" si="17"/>
        <v>0.028800000000003934</v>
      </c>
      <c r="F206" s="200">
        <f t="shared" si="15"/>
        <v>80.68582955119608</v>
      </c>
      <c r="G206" s="102">
        <f t="shared" si="16"/>
        <v>356.94000000000005</v>
      </c>
      <c r="H206" s="112">
        <v>42</v>
      </c>
      <c r="I206" s="120">
        <v>724.58</v>
      </c>
      <c r="J206" s="120">
        <v>367.64</v>
      </c>
    </row>
    <row r="207" spans="1:10" ht="23.25">
      <c r="A207" s="110">
        <v>21854</v>
      </c>
      <c r="B207" s="112">
        <v>25</v>
      </c>
      <c r="C207" s="112">
        <v>87.0795</v>
      </c>
      <c r="D207" s="128">
        <v>87.1087</v>
      </c>
      <c r="E207" s="144">
        <f t="shared" si="17"/>
        <v>0.029200000000003</v>
      </c>
      <c r="F207" s="200">
        <f t="shared" si="15"/>
        <v>85.41258373066663</v>
      </c>
      <c r="G207" s="102">
        <f t="shared" si="16"/>
        <v>341.87</v>
      </c>
      <c r="H207" s="152">
        <v>43</v>
      </c>
      <c r="I207" s="120">
        <v>707.01</v>
      </c>
      <c r="J207" s="120">
        <v>365.14</v>
      </c>
    </row>
    <row r="208" spans="1:10" ht="23.25">
      <c r="A208" s="110"/>
      <c r="B208" s="112">
        <v>26</v>
      </c>
      <c r="C208" s="112">
        <v>85.8103</v>
      </c>
      <c r="D208" s="128">
        <v>85.8328</v>
      </c>
      <c r="E208" s="144">
        <f t="shared" si="17"/>
        <v>0.022500000000007958</v>
      </c>
      <c r="F208" s="200">
        <f t="shared" si="15"/>
        <v>72.15007215009767</v>
      </c>
      <c r="G208" s="102">
        <f t="shared" si="16"/>
        <v>311.85</v>
      </c>
      <c r="H208" s="112">
        <v>44</v>
      </c>
      <c r="I208" s="120">
        <v>840.96</v>
      </c>
      <c r="J208" s="120">
        <v>529.11</v>
      </c>
    </row>
    <row r="209" spans="1:10" ht="23.25">
      <c r="A209" s="110"/>
      <c r="B209" s="112">
        <v>27</v>
      </c>
      <c r="C209" s="112">
        <v>86.3428</v>
      </c>
      <c r="D209" s="128">
        <v>86.3716</v>
      </c>
      <c r="E209" s="144">
        <f t="shared" si="17"/>
        <v>0.028800000000003934</v>
      </c>
      <c r="F209" s="200">
        <f t="shared" si="15"/>
        <v>83.2057319504346</v>
      </c>
      <c r="G209" s="102">
        <f t="shared" si="16"/>
        <v>346.13000000000005</v>
      </c>
      <c r="H209" s="152">
        <v>45</v>
      </c>
      <c r="I209" s="120">
        <v>645.71</v>
      </c>
      <c r="J209" s="120">
        <v>299.58</v>
      </c>
    </row>
    <row r="210" spans="1:10" ht="23.25">
      <c r="A210" s="110">
        <v>21861</v>
      </c>
      <c r="B210" s="112">
        <v>22</v>
      </c>
      <c r="C210" s="128">
        <v>85.1105</v>
      </c>
      <c r="D210" s="128">
        <v>85.1376</v>
      </c>
      <c r="E210" s="144">
        <f t="shared" si="17"/>
        <v>0.027100000000004343</v>
      </c>
      <c r="F210" s="200">
        <f t="shared" si="15"/>
        <v>86.16852146265293</v>
      </c>
      <c r="G210" s="102">
        <f t="shared" si="16"/>
        <v>314.49999999999994</v>
      </c>
      <c r="H210" s="112">
        <v>46</v>
      </c>
      <c r="I210" s="120">
        <v>679.8</v>
      </c>
      <c r="J210" s="120">
        <v>365.3</v>
      </c>
    </row>
    <row r="211" spans="1:10" ht="23.25">
      <c r="A211" s="110"/>
      <c r="B211" s="112">
        <v>23</v>
      </c>
      <c r="C211" s="128">
        <v>87.684</v>
      </c>
      <c r="D211" s="128">
        <v>87.7196</v>
      </c>
      <c r="E211" s="144">
        <f t="shared" si="17"/>
        <v>0.035600000000002296</v>
      </c>
      <c r="F211" s="200">
        <f t="shared" si="15"/>
        <v>118.39435963950349</v>
      </c>
      <c r="G211" s="102">
        <f t="shared" si="16"/>
        <v>300.68999999999994</v>
      </c>
      <c r="H211" s="152">
        <v>47</v>
      </c>
      <c r="I211" s="120">
        <v>886.42</v>
      </c>
      <c r="J211" s="120">
        <v>585.73</v>
      </c>
    </row>
    <row r="212" spans="1:10" ht="23.25">
      <c r="A212" s="110"/>
      <c r="B212" s="112">
        <v>24</v>
      </c>
      <c r="C212" s="128">
        <v>88.0533</v>
      </c>
      <c r="D212" s="128">
        <v>88.0777</v>
      </c>
      <c r="E212" s="144">
        <f t="shared" si="17"/>
        <v>0.024399999999999977</v>
      </c>
      <c r="F212" s="200">
        <f t="shared" si="15"/>
        <v>88.50520512169457</v>
      </c>
      <c r="G212" s="102">
        <f t="shared" si="16"/>
        <v>275.69</v>
      </c>
      <c r="H212" s="112">
        <v>48</v>
      </c>
      <c r="I212" s="120">
        <v>776.5</v>
      </c>
      <c r="J212" s="120">
        <v>500.81</v>
      </c>
    </row>
    <row r="213" spans="1:10" ht="23.25">
      <c r="A213" s="110">
        <v>21872</v>
      </c>
      <c r="B213" s="112">
        <v>25</v>
      </c>
      <c r="C213" s="128">
        <v>87.0538</v>
      </c>
      <c r="D213" s="128">
        <v>87.083</v>
      </c>
      <c r="E213" s="144">
        <f t="shared" si="17"/>
        <v>0.029200000000003</v>
      </c>
      <c r="F213" s="200">
        <f t="shared" si="15"/>
        <v>98.59202485060271</v>
      </c>
      <c r="G213" s="102">
        <f t="shared" si="16"/>
        <v>296.16999999999996</v>
      </c>
      <c r="H213" s="152">
        <v>49</v>
      </c>
      <c r="I213" s="120">
        <v>838.55</v>
      </c>
      <c r="J213" s="120">
        <v>542.38</v>
      </c>
    </row>
    <row r="214" spans="1:10" ht="23.25">
      <c r="A214" s="110"/>
      <c r="B214" s="112">
        <v>26</v>
      </c>
      <c r="C214" s="128">
        <v>85.7785</v>
      </c>
      <c r="D214" s="128">
        <v>85.8084</v>
      </c>
      <c r="E214" s="144">
        <f t="shared" si="17"/>
        <v>0.029900000000012028</v>
      </c>
      <c r="F214" s="200">
        <f t="shared" si="15"/>
        <v>94.88749960335129</v>
      </c>
      <c r="G214" s="102">
        <f t="shared" si="16"/>
        <v>315.11</v>
      </c>
      <c r="H214" s="112">
        <v>50</v>
      </c>
      <c r="I214" s="120">
        <v>673.83</v>
      </c>
      <c r="J214" s="120">
        <v>358.72</v>
      </c>
    </row>
    <row r="215" spans="1:10" ht="23.25">
      <c r="A215" s="110"/>
      <c r="B215" s="112">
        <v>27</v>
      </c>
      <c r="C215" s="128">
        <v>86.3182</v>
      </c>
      <c r="D215" s="128">
        <v>86.3425</v>
      </c>
      <c r="E215" s="144">
        <f t="shared" si="17"/>
        <v>0.024299999999996658</v>
      </c>
      <c r="F215" s="200">
        <f t="shared" si="15"/>
        <v>84.88193377112147</v>
      </c>
      <c r="G215" s="102">
        <f t="shared" si="16"/>
        <v>286.28000000000003</v>
      </c>
      <c r="H215" s="152">
        <v>51</v>
      </c>
      <c r="I215" s="120">
        <v>632.97</v>
      </c>
      <c r="J215" s="120">
        <v>346.69</v>
      </c>
    </row>
    <row r="216" spans="1:10" ht="23.25">
      <c r="A216" s="110">
        <v>21882</v>
      </c>
      <c r="B216" s="112">
        <v>28</v>
      </c>
      <c r="C216" s="128">
        <v>87.199</v>
      </c>
      <c r="D216" s="128">
        <v>87.2232</v>
      </c>
      <c r="E216" s="144">
        <f t="shared" si="17"/>
        <v>0.02420000000000755</v>
      </c>
      <c r="F216" s="200">
        <f t="shared" si="15"/>
        <v>76.06714025274266</v>
      </c>
      <c r="G216" s="102">
        <f t="shared" si="16"/>
        <v>318.14</v>
      </c>
      <c r="H216" s="112">
        <v>52</v>
      </c>
      <c r="I216" s="120">
        <v>650.86</v>
      </c>
      <c r="J216" s="120">
        <v>332.72</v>
      </c>
    </row>
    <row r="217" spans="1:10" ht="23.25">
      <c r="A217" s="110"/>
      <c r="B217" s="112">
        <v>29</v>
      </c>
      <c r="C217" s="128">
        <v>85.2285</v>
      </c>
      <c r="D217" s="128">
        <v>85.2558</v>
      </c>
      <c r="E217" s="144">
        <f t="shared" si="17"/>
        <v>0.02729999999999677</v>
      </c>
      <c r="F217" s="200">
        <f t="shared" si="15"/>
        <v>102.58529986471054</v>
      </c>
      <c r="G217" s="102">
        <f t="shared" si="16"/>
        <v>266.12</v>
      </c>
      <c r="H217" s="152">
        <v>53</v>
      </c>
      <c r="I217" s="120">
        <v>796.6</v>
      </c>
      <c r="J217" s="120">
        <v>530.48</v>
      </c>
    </row>
    <row r="218" spans="1:10" ht="23.25">
      <c r="A218" s="110"/>
      <c r="B218" s="112">
        <v>30</v>
      </c>
      <c r="C218" s="128">
        <v>84.966</v>
      </c>
      <c r="D218" s="128">
        <v>84.995</v>
      </c>
      <c r="E218" s="144">
        <f t="shared" si="17"/>
        <v>0.029000000000010573</v>
      </c>
      <c r="F218" s="200">
        <f t="shared" si="15"/>
        <v>88.91886919730966</v>
      </c>
      <c r="G218" s="102">
        <f t="shared" si="16"/>
        <v>326.14</v>
      </c>
      <c r="H218" s="112">
        <v>54</v>
      </c>
      <c r="I218" s="120">
        <v>696.64</v>
      </c>
      <c r="J218" s="120">
        <v>370.5</v>
      </c>
    </row>
    <row r="219" spans="1:10" ht="23.25">
      <c r="A219" s="110">
        <v>21890</v>
      </c>
      <c r="B219" s="112">
        <v>1</v>
      </c>
      <c r="C219" s="128">
        <v>85.3711</v>
      </c>
      <c r="D219" s="128">
        <v>85.4081</v>
      </c>
      <c r="E219" s="144">
        <f t="shared" si="17"/>
        <v>0.03700000000000614</v>
      </c>
      <c r="F219" s="200">
        <f t="shared" si="15"/>
        <v>103.26253802574905</v>
      </c>
      <c r="G219" s="102">
        <f t="shared" si="16"/>
        <v>358.31</v>
      </c>
      <c r="H219" s="152">
        <v>55</v>
      </c>
      <c r="I219" s="120">
        <v>724.49</v>
      </c>
      <c r="J219" s="120">
        <v>366.18</v>
      </c>
    </row>
    <row r="220" spans="1:10" ht="23.25">
      <c r="A220" s="110"/>
      <c r="B220" s="112">
        <v>2</v>
      </c>
      <c r="C220" s="128">
        <v>87.4428</v>
      </c>
      <c r="D220" s="128">
        <v>87.4829</v>
      </c>
      <c r="E220" s="144">
        <f t="shared" si="17"/>
        <v>0.04009999999999536</v>
      </c>
      <c r="F220" s="200">
        <f t="shared" si="15"/>
        <v>124.79382566207747</v>
      </c>
      <c r="G220" s="102">
        <f t="shared" si="16"/>
        <v>321.33000000000004</v>
      </c>
      <c r="H220" s="112">
        <v>56</v>
      </c>
      <c r="I220" s="120">
        <v>677.33</v>
      </c>
      <c r="J220" s="120">
        <v>356</v>
      </c>
    </row>
    <row r="221" spans="1:10" ht="23.25">
      <c r="A221" s="110"/>
      <c r="B221" s="112">
        <v>3</v>
      </c>
      <c r="C221" s="128">
        <v>85.848</v>
      </c>
      <c r="D221" s="128">
        <v>85.8866</v>
      </c>
      <c r="E221" s="144">
        <f t="shared" si="17"/>
        <v>0.03860000000000241</v>
      </c>
      <c r="F221" s="200">
        <f t="shared" si="15"/>
        <v>151.05267277139552</v>
      </c>
      <c r="G221" s="102">
        <f t="shared" si="16"/>
        <v>255.53999999999996</v>
      </c>
      <c r="H221" s="152">
        <v>57</v>
      </c>
      <c r="I221" s="120">
        <v>810.54</v>
      </c>
      <c r="J221" s="120">
        <v>555</v>
      </c>
    </row>
    <row r="222" spans="1:10" ht="23.25">
      <c r="A222" s="110">
        <v>21906</v>
      </c>
      <c r="B222" s="112">
        <v>4</v>
      </c>
      <c r="C222" s="128">
        <v>84.987</v>
      </c>
      <c r="D222" s="128">
        <v>85.111</v>
      </c>
      <c r="E222" s="144">
        <f t="shared" si="17"/>
        <v>0.12400000000000944</v>
      </c>
      <c r="F222" s="200">
        <f t="shared" si="15"/>
        <v>362.9657816936728</v>
      </c>
      <c r="G222" s="102">
        <f t="shared" si="16"/>
        <v>341.63</v>
      </c>
      <c r="H222" s="112">
        <v>58</v>
      </c>
      <c r="I222" s="120">
        <v>699.87</v>
      </c>
      <c r="J222" s="120">
        <v>358.24</v>
      </c>
    </row>
    <row r="223" spans="1:10" ht="23.25">
      <c r="A223" s="110"/>
      <c r="B223" s="112">
        <v>5</v>
      </c>
      <c r="C223" s="128">
        <v>85.0225</v>
      </c>
      <c r="D223" s="128">
        <v>85.0993</v>
      </c>
      <c r="E223" s="144">
        <f t="shared" si="17"/>
        <v>0.07680000000000575</v>
      </c>
      <c r="F223" s="200">
        <f t="shared" si="15"/>
        <v>233.8753882697051</v>
      </c>
      <c r="G223" s="102">
        <f t="shared" si="16"/>
        <v>328.37999999999994</v>
      </c>
      <c r="H223" s="152">
        <v>59</v>
      </c>
      <c r="I223" s="120">
        <v>700.92</v>
      </c>
      <c r="J223" s="120">
        <v>372.54</v>
      </c>
    </row>
    <row r="224" spans="1:10" ht="23.25">
      <c r="A224" s="110"/>
      <c r="B224" s="112">
        <v>6</v>
      </c>
      <c r="C224" s="128">
        <v>87.3648</v>
      </c>
      <c r="D224" s="128">
        <v>87.5155</v>
      </c>
      <c r="E224" s="144">
        <f t="shared" si="17"/>
        <v>0.1507000000000005</v>
      </c>
      <c r="F224" s="200">
        <f t="shared" si="15"/>
        <v>445.39677848382</v>
      </c>
      <c r="G224" s="102">
        <f t="shared" si="16"/>
        <v>338.34999999999997</v>
      </c>
      <c r="H224" s="112">
        <v>60</v>
      </c>
      <c r="I224" s="120">
        <v>708.05</v>
      </c>
      <c r="J224" s="120">
        <v>369.7</v>
      </c>
    </row>
    <row r="225" spans="1:10" ht="23.25">
      <c r="A225" s="110">
        <v>21926</v>
      </c>
      <c r="B225" s="112">
        <v>1</v>
      </c>
      <c r="C225" s="128">
        <v>85.3607</v>
      </c>
      <c r="D225" s="128">
        <v>85.3813</v>
      </c>
      <c r="E225" s="144">
        <f t="shared" si="17"/>
        <v>0.020600000000001728</v>
      </c>
      <c r="F225" s="200">
        <f t="shared" si="15"/>
        <v>73.17159805349955</v>
      </c>
      <c r="G225" s="102">
        <f t="shared" si="16"/>
        <v>281.53</v>
      </c>
      <c r="H225" s="152">
        <v>61</v>
      </c>
      <c r="I225" s="120">
        <v>669.27</v>
      </c>
      <c r="J225" s="120">
        <v>387.74</v>
      </c>
    </row>
    <row r="226" spans="1:10" ht="23.25">
      <c r="A226" s="110"/>
      <c r="B226" s="112">
        <v>2</v>
      </c>
      <c r="C226" s="128">
        <v>87.423</v>
      </c>
      <c r="D226" s="128">
        <v>87.4455</v>
      </c>
      <c r="E226" s="144">
        <f t="shared" si="17"/>
        <v>0.022499999999993747</v>
      </c>
      <c r="F226" s="200">
        <f t="shared" si="15"/>
        <v>89.2609195858045</v>
      </c>
      <c r="G226" s="102">
        <f t="shared" si="16"/>
        <v>252.07000000000005</v>
      </c>
      <c r="H226" s="112">
        <v>62</v>
      </c>
      <c r="I226" s="120">
        <v>893.84</v>
      </c>
      <c r="J226" s="120">
        <v>641.77</v>
      </c>
    </row>
    <row r="227" spans="1:10" ht="23.25">
      <c r="A227" s="110"/>
      <c r="B227" s="112">
        <v>3</v>
      </c>
      <c r="C227" s="128">
        <v>85.8271</v>
      </c>
      <c r="D227" s="128">
        <v>85.8473</v>
      </c>
      <c r="E227" s="144">
        <f t="shared" si="17"/>
        <v>0.02020000000000266</v>
      </c>
      <c r="F227" s="200">
        <f t="shared" si="15"/>
        <v>65.61637160955875</v>
      </c>
      <c r="G227" s="102">
        <f t="shared" si="16"/>
        <v>307.84999999999997</v>
      </c>
      <c r="H227" s="152">
        <v>63</v>
      </c>
      <c r="I227" s="120">
        <v>784.81</v>
      </c>
      <c r="J227" s="120">
        <v>476.96</v>
      </c>
    </row>
    <row r="228" spans="1:10" ht="23.25">
      <c r="A228" s="110">
        <v>21933</v>
      </c>
      <c r="B228" s="112">
        <v>4</v>
      </c>
      <c r="C228" s="128">
        <v>84.9893</v>
      </c>
      <c r="D228" s="128">
        <v>85.0075</v>
      </c>
      <c r="E228" s="144">
        <f t="shared" si="17"/>
        <v>0.01819999999999311</v>
      </c>
      <c r="F228" s="200">
        <f t="shared" si="15"/>
        <v>57.74478076017866</v>
      </c>
      <c r="G228" s="102">
        <f t="shared" si="16"/>
        <v>315.18</v>
      </c>
      <c r="H228" s="112">
        <v>64</v>
      </c>
      <c r="I228" s="120">
        <v>824.99</v>
      </c>
      <c r="J228" s="120">
        <v>509.81</v>
      </c>
    </row>
    <row r="229" spans="1:10" ht="23.25">
      <c r="A229" s="110"/>
      <c r="B229" s="112">
        <v>5</v>
      </c>
      <c r="C229" s="128">
        <v>85.0034</v>
      </c>
      <c r="D229" s="128">
        <v>85.0186</v>
      </c>
      <c r="E229" s="144">
        <f t="shared" si="17"/>
        <v>0.015200000000007208</v>
      </c>
      <c r="F229" s="200">
        <f t="shared" si="15"/>
        <v>46.33440024388723</v>
      </c>
      <c r="G229" s="102">
        <f t="shared" si="16"/>
        <v>328.05</v>
      </c>
      <c r="H229" s="152">
        <v>65</v>
      </c>
      <c r="I229" s="120">
        <v>652.14</v>
      </c>
      <c r="J229" s="120">
        <v>324.09</v>
      </c>
    </row>
    <row r="230" spans="1:10" ht="23.25">
      <c r="A230" s="110"/>
      <c r="B230" s="112">
        <v>6</v>
      </c>
      <c r="C230" s="128">
        <v>87.3647</v>
      </c>
      <c r="D230" s="128">
        <v>87.3814</v>
      </c>
      <c r="E230" s="144">
        <f t="shared" si="17"/>
        <v>0.01670000000000016</v>
      </c>
      <c r="F230" s="200">
        <f t="shared" si="15"/>
        <v>48.84040593103899</v>
      </c>
      <c r="G230" s="102">
        <f t="shared" si="16"/>
        <v>341.93</v>
      </c>
      <c r="H230" s="112">
        <v>66</v>
      </c>
      <c r="I230" s="120">
        <v>671.98</v>
      </c>
      <c r="J230" s="120">
        <v>330.05</v>
      </c>
    </row>
    <row r="231" spans="1:10" ht="23.25">
      <c r="A231" s="110">
        <v>21940</v>
      </c>
      <c r="B231" s="112">
        <v>7</v>
      </c>
      <c r="C231" s="128">
        <v>86.4288</v>
      </c>
      <c r="D231" s="128">
        <v>86.4472</v>
      </c>
      <c r="E231" s="144">
        <f t="shared" si="17"/>
        <v>0.01839999999999975</v>
      </c>
      <c r="F231" s="200">
        <f t="shared" si="15"/>
        <v>61.844581876847776</v>
      </c>
      <c r="G231" s="102">
        <f t="shared" si="16"/>
        <v>297.52</v>
      </c>
      <c r="H231" s="152">
        <v>67</v>
      </c>
      <c r="I231" s="120">
        <v>840.31</v>
      </c>
      <c r="J231" s="120">
        <v>542.79</v>
      </c>
    </row>
    <row r="232" spans="1:10" ht="23.25">
      <c r="A232" s="110"/>
      <c r="B232" s="112">
        <v>8</v>
      </c>
      <c r="C232" s="128">
        <v>84.7762</v>
      </c>
      <c r="D232" s="128">
        <v>84.795</v>
      </c>
      <c r="E232" s="144">
        <f t="shared" si="17"/>
        <v>0.018799999999998818</v>
      </c>
      <c r="F232" s="200">
        <f t="shared" si="15"/>
        <v>61.31767775603006</v>
      </c>
      <c r="G232" s="102">
        <f t="shared" si="16"/>
        <v>306.6</v>
      </c>
      <c r="H232" s="112">
        <v>68</v>
      </c>
      <c r="I232" s="120">
        <v>664.21</v>
      </c>
      <c r="J232" s="120">
        <v>357.61</v>
      </c>
    </row>
    <row r="233" spans="1:10" ht="23.25">
      <c r="A233" s="110"/>
      <c r="B233" s="112">
        <v>9</v>
      </c>
      <c r="C233" s="128">
        <v>87.6049</v>
      </c>
      <c r="D233" s="128">
        <v>87.6228</v>
      </c>
      <c r="E233" s="144">
        <f t="shared" si="17"/>
        <v>0.017899999999997362</v>
      </c>
      <c r="F233" s="200">
        <f t="shared" si="15"/>
        <v>54.086720048337696</v>
      </c>
      <c r="G233" s="102">
        <f t="shared" si="16"/>
        <v>330.95000000000005</v>
      </c>
      <c r="H233" s="152">
        <v>69</v>
      </c>
      <c r="I233" s="120">
        <v>703.46</v>
      </c>
      <c r="J233" s="120">
        <v>372.51</v>
      </c>
    </row>
    <row r="234" spans="1:10" ht="23.25">
      <c r="A234" s="110">
        <v>21954</v>
      </c>
      <c r="B234" s="112">
        <v>1</v>
      </c>
      <c r="C234" s="128">
        <v>85.381</v>
      </c>
      <c r="D234" s="128">
        <v>85.3883</v>
      </c>
      <c r="E234" s="166">
        <f t="shared" si="17"/>
        <v>0.00730000000000075</v>
      </c>
      <c r="F234" s="200">
        <f t="shared" si="15"/>
        <v>28.004756972420108</v>
      </c>
      <c r="G234" s="102">
        <f t="shared" si="16"/>
        <v>260.67</v>
      </c>
      <c r="H234" s="112">
        <v>70</v>
      </c>
      <c r="I234" s="120">
        <v>769.37</v>
      </c>
      <c r="J234" s="120">
        <v>508.7</v>
      </c>
    </row>
    <row r="235" spans="1:10" ht="23.25">
      <c r="A235" s="110"/>
      <c r="B235" s="112">
        <v>2</v>
      </c>
      <c r="C235" s="128">
        <v>87.4623</v>
      </c>
      <c r="D235" s="128">
        <v>87.4717</v>
      </c>
      <c r="E235" s="166">
        <f t="shared" si="17"/>
        <v>0.009399999999999409</v>
      </c>
      <c r="F235" s="200">
        <f t="shared" si="15"/>
        <v>33.755880346175196</v>
      </c>
      <c r="G235" s="102">
        <f t="shared" si="16"/>
        <v>278.47</v>
      </c>
      <c r="H235" s="112">
        <v>71</v>
      </c>
      <c r="I235" s="120">
        <v>835.72</v>
      </c>
      <c r="J235" s="120">
        <v>557.25</v>
      </c>
    </row>
    <row r="236" spans="1:10" ht="23.25">
      <c r="A236" s="110"/>
      <c r="B236" s="112">
        <v>3</v>
      </c>
      <c r="C236" s="128">
        <v>85.867</v>
      </c>
      <c r="D236" s="128">
        <v>85.8794</v>
      </c>
      <c r="E236" s="166">
        <f t="shared" si="17"/>
        <v>0.012399999999999523</v>
      </c>
      <c r="F236" s="200">
        <f t="shared" si="15"/>
        <v>41.150897686919734</v>
      </c>
      <c r="G236" s="102">
        <f t="shared" si="16"/>
        <v>301.33</v>
      </c>
      <c r="H236" s="112">
        <v>72</v>
      </c>
      <c r="I236" s="120">
        <v>663.78</v>
      </c>
      <c r="J236" s="120">
        <v>362.45</v>
      </c>
    </row>
    <row r="237" spans="1:10" ht="23.25">
      <c r="A237" s="110">
        <v>21962</v>
      </c>
      <c r="B237" s="112">
        <v>4</v>
      </c>
      <c r="C237" s="128">
        <v>85.0115</v>
      </c>
      <c r="D237" s="128">
        <v>85.0212</v>
      </c>
      <c r="E237" s="166">
        <f t="shared" si="17"/>
        <v>0.009699999999995157</v>
      </c>
      <c r="F237" s="200">
        <f t="shared" si="15"/>
        <v>37.51256864411463</v>
      </c>
      <c r="G237" s="102">
        <f t="shared" si="16"/>
        <v>258.5799999999999</v>
      </c>
      <c r="H237" s="112">
        <v>73</v>
      </c>
      <c r="I237" s="120">
        <v>811.9</v>
      </c>
      <c r="J237" s="120">
        <v>553.32</v>
      </c>
    </row>
    <row r="238" spans="1:10" ht="23.25">
      <c r="A238" s="110"/>
      <c r="B238" s="112">
        <v>5</v>
      </c>
      <c r="C238" s="128">
        <v>85.0153</v>
      </c>
      <c r="D238" s="128">
        <v>85.0301</v>
      </c>
      <c r="E238" s="166">
        <f t="shared" si="17"/>
        <v>0.01480000000000814</v>
      </c>
      <c r="F238" s="200">
        <f t="shared" si="15"/>
        <v>44.853921687501945</v>
      </c>
      <c r="G238" s="102">
        <f t="shared" si="16"/>
        <v>329.96</v>
      </c>
      <c r="H238" s="112">
        <v>74</v>
      </c>
      <c r="I238" s="120">
        <v>619.78</v>
      </c>
      <c r="J238" s="120">
        <v>289.82</v>
      </c>
    </row>
    <row r="239" spans="1:10" ht="23.25">
      <c r="A239" s="110"/>
      <c r="B239" s="112">
        <v>6</v>
      </c>
      <c r="C239" s="128">
        <v>87.3765</v>
      </c>
      <c r="D239" s="128">
        <v>87.3931</v>
      </c>
      <c r="E239" s="166">
        <f t="shared" si="17"/>
        <v>0.01660000000001105</v>
      </c>
      <c r="F239" s="200">
        <f t="shared" si="15"/>
        <v>53.522489118204255</v>
      </c>
      <c r="G239" s="102">
        <f t="shared" si="16"/>
        <v>310.15000000000003</v>
      </c>
      <c r="H239" s="112">
        <v>75</v>
      </c>
      <c r="I239" s="120">
        <v>662.74</v>
      </c>
      <c r="J239" s="120">
        <v>352.59</v>
      </c>
    </row>
    <row r="240" spans="1:10" ht="23.25">
      <c r="A240" s="110">
        <v>21974</v>
      </c>
      <c r="B240" s="112">
        <v>7</v>
      </c>
      <c r="C240" s="128">
        <v>86.4385</v>
      </c>
      <c r="D240" s="128">
        <v>86.4506</v>
      </c>
      <c r="E240" s="166">
        <f t="shared" si="17"/>
        <v>0.012099999999989564</v>
      </c>
      <c r="F240" s="200">
        <f t="shared" si="15"/>
        <v>39.8879182462158</v>
      </c>
      <c r="G240" s="102">
        <f t="shared" si="16"/>
        <v>303.35</v>
      </c>
      <c r="H240" s="112">
        <v>76</v>
      </c>
      <c r="I240" s="120">
        <v>672.73</v>
      </c>
      <c r="J240" s="120">
        <v>369.38</v>
      </c>
    </row>
    <row r="241" spans="1:10" ht="23.25">
      <c r="A241" s="110"/>
      <c r="B241" s="112">
        <v>8</v>
      </c>
      <c r="C241" s="128">
        <v>84.7863</v>
      </c>
      <c r="D241" s="128">
        <v>84.7962</v>
      </c>
      <c r="E241" s="166">
        <f t="shared" si="17"/>
        <v>0.009900000000001796</v>
      </c>
      <c r="F241" s="200">
        <f t="shared" si="15"/>
        <v>31.294452347089603</v>
      </c>
      <c r="G241" s="102">
        <f t="shared" si="16"/>
        <v>316.35</v>
      </c>
      <c r="H241" s="112">
        <v>77</v>
      </c>
      <c r="I241" s="120">
        <v>682.5</v>
      </c>
      <c r="J241" s="120">
        <v>366.15</v>
      </c>
    </row>
    <row r="242" spans="1:10" ht="23.25">
      <c r="A242" s="110"/>
      <c r="B242" s="112">
        <v>9</v>
      </c>
      <c r="C242" s="128">
        <v>87.6368</v>
      </c>
      <c r="D242" s="128">
        <v>87.6483</v>
      </c>
      <c r="E242" s="166">
        <f t="shared" si="17"/>
        <v>0.011500000000012278</v>
      </c>
      <c r="F242" s="200">
        <f aca="true" t="shared" si="18" ref="F242:F305">((10^6)*E242/G242)</f>
        <v>37.40567265161422</v>
      </c>
      <c r="G242" s="102">
        <f t="shared" si="16"/>
        <v>307.44000000000005</v>
      </c>
      <c r="H242" s="112">
        <v>78</v>
      </c>
      <c r="I242" s="120">
        <v>811.47</v>
      </c>
      <c r="J242" s="120">
        <v>504.03</v>
      </c>
    </row>
    <row r="243" spans="1:10" ht="23.25">
      <c r="A243" s="110">
        <v>21981</v>
      </c>
      <c r="B243" s="112">
        <v>1</v>
      </c>
      <c r="C243" s="128">
        <v>85.3812</v>
      </c>
      <c r="D243" s="128">
        <v>85.3838</v>
      </c>
      <c r="E243" s="166">
        <f t="shared" si="17"/>
        <v>0.002599999999986835</v>
      </c>
      <c r="F243" s="200">
        <f t="shared" si="18"/>
        <v>8.532143208698965</v>
      </c>
      <c r="G243" s="102">
        <f t="shared" si="16"/>
        <v>304.7299999999999</v>
      </c>
      <c r="H243" s="112">
        <v>79</v>
      </c>
      <c r="I243" s="120">
        <v>834.31</v>
      </c>
      <c r="J243" s="120">
        <v>529.58</v>
      </c>
    </row>
    <row r="244" spans="1:10" ht="23.25">
      <c r="A244" s="110"/>
      <c r="B244" s="112">
        <v>2</v>
      </c>
      <c r="C244" s="128">
        <v>87.445</v>
      </c>
      <c r="D244" s="128">
        <v>87.4461</v>
      </c>
      <c r="E244" s="166">
        <f t="shared" si="17"/>
        <v>0.0011000000000080945</v>
      </c>
      <c r="F244" s="200">
        <f t="shared" si="18"/>
        <v>3.430103838623263</v>
      </c>
      <c r="G244" s="102">
        <f t="shared" si="16"/>
        <v>320.69000000000005</v>
      </c>
      <c r="H244" s="112">
        <v>80</v>
      </c>
      <c r="I244" s="120">
        <v>692.71</v>
      </c>
      <c r="J244" s="120">
        <v>372.02</v>
      </c>
    </row>
    <row r="245" spans="1:10" ht="23.25">
      <c r="A245" s="110"/>
      <c r="B245" s="112">
        <v>3</v>
      </c>
      <c r="C245" s="128">
        <v>85.8232</v>
      </c>
      <c r="D245" s="128">
        <v>85.8278</v>
      </c>
      <c r="E245" s="166">
        <f t="shared" si="17"/>
        <v>0.004599999999996385</v>
      </c>
      <c r="F245" s="200">
        <f t="shared" si="18"/>
        <v>12.903225806441473</v>
      </c>
      <c r="G245" s="102">
        <f t="shared" si="16"/>
        <v>356.5</v>
      </c>
      <c r="H245" s="112">
        <v>81</v>
      </c>
      <c r="I245" s="120">
        <v>726.76</v>
      </c>
      <c r="J245" s="120">
        <v>370.26</v>
      </c>
    </row>
    <row r="246" spans="1:10" ht="23.25">
      <c r="A246" s="110">
        <v>21989</v>
      </c>
      <c r="B246" s="112">
        <v>4</v>
      </c>
      <c r="C246" s="128">
        <v>84.9874</v>
      </c>
      <c r="D246" s="128">
        <v>84.9914</v>
      </c>
      <c r="E246" s="166">
        <f t="shared" si="17"/>
        <v>0.0040000000000048885</v>
      </c>
      <c r="F246" s="200">
        <f t="shared" si="18"/>
        <v>11.540680900187214</v>
      </c>
      <c r="G246" s="102">
        <f t="shared" si="16"/>
        <v>346.6</v>
      </c>
      <c r="H246" s="112">
        <v>82</v>
      </c>
      <c r="I246" s="120">
        <v>684.63</v>
      </c>
      <c r="J246" s="120">
        <v>338.03</v>
      </c>
    </row>
    <row r="247" spans="1:10" ht="23.25">
      <c r="A247" s="110"/>
      <c r="B247" s="112">
        <v>5</v>
      </c>
      <c r="C247" s="128">
        <v>85.0283</v>
      </c>
      <c r="D247" s="128">
        <v>85.0305</v>
      </c>
      <c r="E247" s="166">
        <f t="shared" si="17"/>
        <v>0.002200000000001978</v>
      </c>
      <c r="F247" s="200">
        <f t="shared" si="18"/>
        <v>7.36377025037481</v>
      </c>
      <c r="G247" s="102">
        <f t="shared" si="16"/>
        <v>298.76</v>
      </c>
      <c r="H247" s="112">
        <v>83</v>
      </c>
      <c r="I247" s="120">
        <v>781.49</v>
      </c>
      <c r="J247" s="120">
        <v>482.73</v>
      </c>
    </row>
    <row r="248" spans="1:10" ht="23.25">
      <c r="A248" s="110"/>
      <c r="B248" s="112">
        <v>6</v>
      </c>
      <c r="C248" s="128">
        <v>87.379</v>
      </c>
      <c r="D248" s="128">
        <v>87.3835</v>
      </c>
      <c r="E248" s="166">
        <f t="shared" si="17"/>
        <v>0.004499999999993065</v>
      </c>
      <c r="F248" s="200">
        <f t="shared" si="18"/>
        <v>17.307692307665636</v>
      </c>
      <c r="G248" s="102">
        <f t="shared" si="16"/>
        <v>260</v>
      </c>
      <c r="H248" s="112">
        <v>84</v>
      </c>
      <c r="I248" s="120">
        <v>827.69</v>
      </c>
      <c r="J248" s="120">
        <v>567.69</v>
      </c>
    </row>
    <row r="249" spans="1:10" ht="23.25">
      <c r="A249" s="110">
        <v>21996</v>
      </c>
      <c r="B249" s="112">
        <v>7</v>
      </c>
      <c r="C249" s="128">
        <v>86.4041</v>
      </c>
      <c r="D249" s="128">
        <v>86.4073</v>
      </c>
      <c r="E249" s="166">
        <f t="shared" si="17"/>
        <v>0.003200000000006753</v>
      </c>
      <c r="F249" s="200">
        <f t="shared" si="18"/>
        <v>9.708443311813213</v>
      </c>
      <c r="G249" s="102">
        <f t="shared" si="16"/>
        <v>329.61</v>
      </c>
      <c r="H249" s="112">
        <v>85</v>
      </c>
      <c r="I249" s="120">
        <v>678.89</v>
      </c>
      <c r="J249" s="120">
        <v>349.28</v>
      </c>
    </row>
    <row r="250" spans="1:10" ht="23.25">
      <c r="A250" s="110"/>
      <c r="B250" s="112">
        <v>8</v>
      </c>
      <c r="C250" s="128">
        <v>84.7485</v>
      </c>
      <c r="D250" s="128">
        <v>84.7497</v>
      </c>
      <c r="E250" s="166">
        <f t="shared" si="17"/>
        <v>0.0011999999999972033</v>
      </c>
      <c r="F250" s="200">
        <f t="shared" si="18"/>
        <v>4.291998998523566</v>
      </c>
      <c r="G250" s="102">
        <f t="shared" si="16"/>
        <v>279.5899999999999</v>
      </c>
      <c r="H250" s="112">
        <v>86</v>
      </c>
      <c r="I250" s="120">
        <v>813.42</v>
      </c>
      <c r="J250" s="120">
        <v>533.83</v>
      </c>
    </row>
    <row r="251" spans="1:10" ht="23.25">
      <c r="A251" s="158"/>
      <c r="B251" s="159">
        <v>9</v>
      </c>
      <c r="C251" s="160">
        <v>87.6387</v>
      </c>
      <c r="D251" s="160">
        <v>87.6448</v>
      </c>
      <c r="E251" s="171">
        <f t="shared" si="17"/>
        <v>0.006100000000003547</v>
      </c>
      <c r="F251" s="203">
        <f t="shared" si="18"/>
        <v>24.739424909776314</v>
      </c>
      <c r="G251" s="102">
        <f t="shared" si="16"/>
        <v>246.57000000000005</v>
      </c>
      <c r="H251" s="159">
        <v>87</v>
      </c>
      <c r="I251" s="162">
        <v>888.24</v>
      </c>
      <c r="J251" s="162">
        <v>641.67</v>
      </c>
    </row>
    <row r="252" spans="1:10" ht="23.25">
      <c r="A252" s="151">
        <v>22013</v>
      </c>
      <c r="B252" s="152">
        <v>1</v>
      </c>
      <c r="C252" s="153">
        <v>85.3874</v>
      </c>
      <c r="D252" s="153">
        <v>85.389</v>
      </c>
      <c r="E252" s="170">
        <f t="shared" si="17"/>
        <v>0.001599999999996271</v>
      </c>
      <c r="F252" s="202">
        <f t="shared" si="18"/>
        <v>5.699223480787458</v>
      </c>
      <c r="G252" s="102">
        <f t="shared" si="16"/>
        <v>280.74</v>
      </c>
      <c r="H252" s="152">
        <v>1</v>
      </c>
      <c r="I252" s="155">
        <v>840.49</v>
      </c>
      <c r="J252" s="155">
        <v>559.75</v>
      </c>
    </row>
    <row r="253" spans="1:10" ht="23.25">
      <c r="A253" s="110"/>
      <c r="B253" s="112">
        <v>2</v>
      </c>
      <c r="C253" s="128">
        <v>87.4723</v>
      </c>
      <c r="D253" s="128">
        <v>87.4769</v>
      </c>
      <c r="E253" s="166">
        <f t="shared" si="17"/>
        <v>0.004599999999996385</v>
      </c>
      <c r="F253" s="200">
        <f t="shared" si="18"/>
        <v>15.008156606839755</v>
      </c>
      <c r="G253" s="102">
        <f t="shared" si="16"/>
        <v>306.5</v>
      </c>
      <c r="H253" s="112">
        <v>2</v>
      </c>
      <c r="I253" s="120">
        <v>824.69</v>
      </c>
      <c r="J253" s="120">
        <v>518.19</v>
      </c>
    </row>
    <row r="254" spans="1:10" ht="23.25">
      <c r="A254" s="110"/>
      <c r="B254" s="112">
        <v>3</v>
      </c>
      <c r="C254" s="128">
        <v>85.844</v>
      </c>
      <c r="D254" s="167">
        <v>85.8492</v>
      </c>
      <c r="E254" s="166">
        <f t="shared" si="17"/>
        <v>0.005200000000002092</v>
      </c>
      <c r="F254" s="200">
        <f t="shared" si="18"/>
        <v>19.387793147168605</v>
      </c>
      <c r="G254" s="102">
        <f t="shared" si="16"/>
        <v>268.21000000000004</v>
      </c>
      <c r="H254" s="112">
        <v>3</v>
      </c>
      <c r="I254" s="120">
        <v>798.76</v>
      </c>
      <c r="J254" s="120">
        <v>530.55</v>
      </c>
    </row>
    <row r="255" spans="1:10" ht="23.25">
      <c r="A255" s="110">
        <v>22034</v>
      </c>
      <c r="B255" s="112">
        <v>4</v>
      </c>
      <c r="C255" s="128">
        <v>85.0188</v>
      </c>
      <c r="D255" s="128">
        <v>85.0197</v>
      </c>
      <c r="E255" s="166">
        <f t="shared" si="17"/>
        <v>0.0009000000000014552</v>
      </c>
      <c r="F255" s="200">
        <f t="shared" si="18"/>
        <v>3.026736169502119</v>
      </c>
      <c r="G255" s="102">
        <f t="shared" si="16"/>
        <v>297.35</v>
      </c>
      <c r="H255" s="112">
        <v>4</v>
      </c>
      <c r="I255" s="120">
        <v>823.75</v>
      </c>
      <c r="J255" s="120">
        <v>526.4</v>
      </c>
    </row>
    <row r="256" spans="1:10" ht="23.25">
      <c r="A256" s="110"/>
      <c r="B256" s="112">
        <v>5</v>
      </c>
      <c r="C256" s="128">
        <v>84.992</v>
      </c>
      <c r="D256" s="128">
        <v>85.0019</v>
      </c>
      <c r="E256" s="166">
        <f t="shared" si="17"/>
        <v>0.009900000000001796</v>
      </c>
      <c r="F256" s="200">
        <f t="shared" si="18"/>
        <v>33.824182582260406</v>
      </c>
      <c r="G256" s="102">
        <f t="shared" si="16"/>
        <v>292.69</v>
      </c>
      <c r="H256" s="112">
        <v>5</v>
      </c>
      <c r="I256" s="120">
        <v>731.63</v>
      </c>
      <c r="J256" s="120">
        <v>438.94</v>
      </c>
    </row>
    <row r="257" spans="1:10" ht="23.25">
      <c r="A257" s="110"/>
      <c r="B257" s="112">
        <v>6</v>
      </c>
      <c r="C257" s="128">
        <v>87.3681</v>
      </c>
      <c r="D257" s="128">
        <v>87.3686</v>
      </c>
      <c r="E257" s="166">
        <f t="shared" si="17"/>
        <v>0.0005000000000023874</v>
      </c>
      <c r="F257" s="200">
        <f t="shared" si="18"/>
        <v>1.528584530731848</v>
      </c>
      <c r="G257" s="102">
        <f t="shared" si="16"/>
        <v>327.09999999999997</v>
      </c>
      <c r="H257" s="112">
        <v>6</v>
      </c>
      <c r="I257" s="120">
        <v>702.27</v>
      </c>
      <c r="J257" s="120">
        <v>375.17</v>
      </c>
    </row>
    <row r="258" spans="1:10" ht="23.25">
      <c r="A258" s="110">
        <v>22045</v>
      </c>
      <c r="B258" s="112">
        <v>1</v>
      </c>
      <c r="C258" s="128">
        <v>85.4188</v>
      </c>
      <c r="D258" s="128">
        <v>85.466</v>
      </c>
      <c r="E258" s="166">
        <f t="shared" si="17"/>
        <v>0.04719999999998947</v>
      </c>
      <c r="F258" s="200">
        <f t="shared" si="18"/>
        <v>159.7454902358597</v>
      </c>
      <c r="G258" s="102">
        <f t="shared" si="16"/>
        <v>295.47</v>
      </c>
      <c r="H258" s="112">
        <v>7</v>
      </c>
      <c r="I258" s="120">
        <v>688.44</v>
      </c>
      <c r="J258" s="120">
        <v>392.97</v>
      </c>
    </row>
    <row r="259" spans="1:10" ht="23.25">
      <c r="A259" s="110"/>
      <c r="B259" s="112">
        <v>2</v>
      </c>
      <c r="C259" s="128">
        <v>87.4834</v>
      </c>
      <c r="D259" s="128">
        <v>87.5365</v>
      </c>
      <c r="E259" s="166">
        <f t="shared" si="17"/>
        <v>0.05310000000000059</v>
      </c>
      <c r="F259" s="200">
        <f t="shared" si="18"/>
        <v>179.7684338817814</v>
      </c>
      <c r="G259" s="102">
        <f t="shared" si="16"/>
        <v>295.38</v>
      </c>
      <c r="H259" s="112">
        <v>8</v>
      </c>
      <c r="I259" s="120">
        <v>867.82</v>
      </c>
      <c r="J259" s="120">
        <v>572.44</v>
      </c>
    </row>
    <row r="260" spans="1:10" ht="23.25">
      <c r="A260" s="110"/>
      <c r="B260" s="112">
        <v>3</v>
      </c>
      <c r="C260" s="128">
        <v>85.868</v>
      </c>
      <c r="D260" s="128">
        <v>85.9005</v>
      </c>
      <c r="E260" s="166">
        <f t="shared" si="17"/>
        <v>0.03249999999999886</v>
      </c>
      <c r="F260" s="200">
        <f t="shared" si="18"/>
        <v>88.02578478372433</v>
      </c>
      <c r="G260" s="102">
        <f t="shared" si="16"/>
        <v>369.21000000000004</v>
      </c>
      <c r="H260" s="112">
        <v>9</v>
      </c>
      <c r="I260" s="120">
        <v>695.45</v>
      </c>
      <c r="J260" s="120">
        <v>326.24</v>
      </c>
    </row>
    <row r="261" spans="1:10" ht="23.25">
      <c r="A261" s="110">
        <v>22054</v>
      </c>
      <c r="B261" s="112">
        <v>4</v>
      </c>
      <c r="C261" s="128">
        <v>84.9998</v>
      </c>
      <c r="D261" s="128">
        <v>85.1132</v>
      </c>
      <c r="E261" s="166">
        <f t="shared" si="17"/>
        <v>0.11340000000001282</v>
      </c>
      <c r="F261" s="200">
        <f t="shared" si="18"/>
        <v>407.8403164898861</v>
      </c>
      <c r="G261" s="102">
        <f t="shared" si="16"/>
        <v>278.04999999999995</v>
      </c>
      <c r="H261" s="112">
        <v>10</v>
      </c>
      <c r="I261" s="120">
        <v>841.91</v>
      </c>
      <c r="J261" s="120">
        <v>563.86</v>
      </c>
    </row>
    <row r="262" spans="1:10" ht="23.25">
      <c r="A262" s="110"/>
      <c r="B262" s="112">
        <v>5</v>
      </c>
      <c r="C262" s="128">
        <v>85.029</v>
      </c>
      <c r="D262" s="128">
        <v>85.128</v>
      </c>
      <c r="E262" s="166">
        <f t="shared" si="17"/>
        <v>0.09900000000000375</v>
      </c>
      <c r="F262" s="200">
        <f t="shared" si="18"/>
        <v>359.6860921377844</v>
      </c>
      <c r="G262" s="102">
        <f aca="true" t="shared" si="19" ref="G262:G325">I262-J262</f>
        <v>275.23999999999995</v>
      </c>
      <c r="H262" s="112">
        <v>11</v>
      </c>
      <c r="I262" s="120">
        <v>786.53</v>
      </c>
      <c r="J262" s="120">
        <v>511.29</v>
      </c>
    </row>
    <row r="263" spans="1:10" ht="23.25">
      <c r="A263" s="110"/>
      <c r="B263" s="112">
        <v>6</v>
      </c>
      <c r="C263" s="128">
        <v>87.3891</v>
      </c>
      <c r="D263" s="128">
        <v>87.5122</v>
      </c>
      <c r="E263" s="166">
        <f t="shared" si="17"/>
        <v>0.12310000000000798</v>
      </c>
      <c r="F263" s="200">
        <f t="shared" si="18"/>
        <v>368.1550378323653</v>
      </c>
      <c r="G263" s="102">
        <f t="shared" si="19"/>
        <v>334.37</v>
      </c>
      <c r="H263" s="112">
        <v>12</v>
      </c>
      <c r="I263" s="120">
        <v>701.13</v>
      </c>
      <c r="J263" s="120">
        <v>366.76</v>
      </c>
    </row>
    <row r="264" spans="1:10" ht="23.25">
      <c r="A264" s="110">
        <v>22060</v>
      </c>
      <c r="B264" s="112">
        <v>7</v>
      </c>
      <c r="C264" s="128">
        <v>86.4608</v>
      </c>
      <c r="D264" s="128">
        <v>86.571</v>
      </c>
      <c r="E264" s="166">
        <f t="shared" si="17"/>
        <v>0.11019999999999186</v>
      </c>
      <c r="F264" s="200">
        <f t="shared" si="18"/>
        <v>412.6259033211961</v>
      </c>
      <c r="G264" s="102">
        <f t="shared" si="19"/>
        <v>267.07000000000005</v>
      </c>
      <c r="H264" s="112">
        <v>13</v>
      </c>
      <c r="I264" s="120">
        <v>818.94</v>
      </c>
      <c r="J264" s="120">
        <v>551.87</v>
      </c>
    </row>
    <row r="265" spans="1:10" ht="23.25">
      <c r="A265" s="110"/>
      <c r="B265" s="112">
        <v>8</v>
      </c>
      <c r="C265" s="128">
        <v>84.8175</v>
      </c>
      <c r="D265" s="128">
        <v>84.9447</v>
      </c>
      <c r="E265" s="166">
        <f t="shared" si="17"/>
        <v>0.12720000000000198</v>
      </c>
      <c r="F265" s="200">
        <f t="shared" si="18"/>
        <v>404.28439754633047</v>
      </c>
      <c r="G265" s="102">
        <f t="shared" si="19"/>
        <v>314.63000000000005</v>
      </c>
      <c r="H265" s="112">
        <v>14</v>
      </c>
      <c r="I265" s="120">
        <v>721.32</v>
      </c>
      <c r="J265" s="120">
        <v>406.69</v>
      </c>
    </row>
    <row r="266" spans="1:10" ht="23.25">
      <c r="A266" s="110"/>
      <c r="B266" s="112">
        <v>9</v>
      </c>
      <c r="C266" s="128">
        <v>87.6344</v>
      </c>
      <c r="D266" s="128">
        <v>87.7457</v>
      </c>
      <c r="E266" s="166">
        <f t="shared" si="17"/>
        <v>0.11129999999999995</v>
      </c>
      <c r="F266" s="200">
        <f t="shared" si="18"/>
        <v>313.6624957727425</v>
      </c>
      <c r="G266" s="102">
        <f t="shared" si="19"/>
        <v>354.84000000000003</v>
      </c>
      <c r="H266" s="112">
        <v>15</v>
      </c>
      <c r="I266" s="120">
        <v>722.94</v>
      </c>
      <c r="J266" s="120">
        <v>368.1</v>
      </c>
    </row>
    <row r="267" spans="1:10" ht="23.25">
      <c r="A267" s="110">
        <v>22074</v>
      </c>
      <c r="B267" s="112">
        <v>1</v>
      </c>
      <c r="C267" s="128">
        <v>85.3914</v>
      </c>
      <c r="D267" s="128">
        <v>85.4003</v>
      </c>
      <c r="E267" s="166">
        <f t="shared" si="17"/>
        <v>0.008899999999997021</v>
      </c>
      <c r="F267" s="200">
        <f t="shared" si="18"/>
        <v>34.65597134066829</v>
      </c>
      <c r="G267" s="102">
        <f t="shared" si="19"/>
        <v>256.80999999999995</v>
      </c>
      <c r="H267" s="112">
        <v>16</v>
      </c>
      <c r="I267" s="120">
        <v>831.79</v>
      </c>
      <c r="J267" s="120">
        <v>574.98</v>
      </c>
    </row>
    <row r="268" spans="1:10" ht="23.25">
      <c r="A268" s="110"/>
      <c r="B268" s="112">
        <v>2</v>
      </c>
      <c r="C268" s="128">
        <v>87.4513</v>
      </c>
      <c r="D268" s="128">
        <v>87.4637</v>
      </c>
      <c r="E268" s="166">
        <f t="shared" si="17"/>
        <v>0.012399999999999523</v>
      </c>
      <c r="F268" s="200">
        <f t="shared" si="18"/>
        <v>38.93860888679392</v>
      </c>
      <c r="G268" s="102">
        <f t="shared" si="19"/>
        <v>318.45</v>
      </c>
      <c r="H268" s="112">
        <v>17</v>
      </c>
      <c r="I268" s="120">
        <v>668.53</v>
      </c>
      <c r="J268" s="120">
        <v>350.08</v>
      </c>
    </row>
    <row r="269" spans="1:10" ht="23.25">
      <c r="A269" s="110"/>
      <c r="B269" s="112">
        <v>3</v>
      </c>
      <c r="C269" s="128">
        <v>85.862</v>
      </c>
      <c r="D269" s="128">
        <v>85.8758</v>
      </c>
      <c r="E269" s="166">
        <f t="shared" si="17"/>
        <v>0.013800000000003365</v>
      </c>
      <c r="F269" s="200">
        <f t="shared" si="18"/>
        <v>51.32973777200435</v>
      </c>
      <c r="G269" s="102">
        <f t="shared" si="19"/>
        <v>268.8499999999999</v>
      </c>
      <c r="H269" s="112">
        <v>18</v>
      </c>
      <c r="I269" s="120">
        <v>823.8</v>
      </c>
      <c r="J269" s="120">
        <v>554.95</v>
      </c>
    </row>
    <row r="270" spans="1:10" ht="23.25">
      <c r="A270" s="110">
        <v>22082</v>
      </c>
      <c r="B270" s="112">
        <v>4</v>
      </c>
      <c r="C270" s="128">
        <v>85.0022</v>
      </c>
      <c r="D270" s="128">
        <v>85.0096</v>
      </c>
      <c r="E270" s="166">
        <f t="shared" si="17"/>
        <v>0.00740000000000407</v>
      </c>
      <c r="F270" s="200">
        <f t="shared" si="18"/>
        <v>26.185421089894092</v>
      </c>
      <c r="G270" s="102">
        <f t="shared" si="19"/>
        <v>282.59999999999997</v>
      </c>
      <c r="H270" s="112">
        <v>19</v>
      </c>
      <c r="I270" s="120">
        <v>700.51</v>
      </c>
      <c r="J270" s="120">
        <v>417.91</v>
      </c>
    </row>
    <row r="271" spans="1:10" ht="23.25">
      <c r="A271" s="110"/>
      <c r="B271" s="112">
        <v>5</v>
      </c>
      <c r="C271" s="128">
        <v>85.0192</v>
      </c>
      <c r="D271" s="128">
        <v>85.0295</v>
      </c>
      <c r="E271" s="166">
        <f t="shared" si="17"/>
        <v>0.010300000000000864</v>
      </c>
      <c r="F271" s="200">
        <f t="shared" si="18"/>
        <v>37.676494257081224</v>
      </c>
      <c r="G271" s="102">
        <f t="shared" si="19"/>
        <v>273.38</v>
      </c>
      <c r="H271" s="112">
        <v>20</v>
      </c>
      <c r="I271" s="120">
        <v>682.61</v>
      </c>
      <c r="J271" s="120">
        <v>409.23</v>
      </c>
    </row>
    <row r="272" spans="1:10" ht="23.25">
      <c r="A272" s="110"/>
      <c r="B272" s="112">
        <v>6</v>
      </c>
      <c r="C272" s="128">
        <v>87.3855</v>
      </c>
      <c r="D272" s="128">
        <v>87.3965</v>
      </c>
      <c r="E272" s="166">
        <f t="shared" si="17"/>
        <v>0.01100000000000989</v>
      </c>
      <c r="F272" s="200">
        <f t="shared" si="18"/>
        <v>39.81035793134484</v>
      </c>
      <c r="G272" s="102">
        <f t="shared" si="19"/>
        <v>276.31</v>
      </c>
      <c r="H272" s="112">
        <v>21</v>
      </c>
      <c r="I272" s="120">
        <v>784.75</v>
      </c>
      <c r="J272" s="120">
        <v>508.44</v>
      </c>
    </row>
    <row r="273" spans="1:10" ht="23.25">
      <c r="A273" s="110">
        <v>22090</v>
      </c>
      <c r="B273" s="112">
        <v>7</v>
      </c>
      <c r="C273" s="128">
        <v>86.4287</v>
      </c>
      <c r="D273" s="128">
        <v>86.4402</v>
      </c>
      <c r="E273" s="166">
        <f t="shared" si="17"/>
        <v>0.011499999999998067</v>
      </c>
      <c r="F273" s="200">
        <f t="shared" si="18"/>
        <v>38.431975403529286</v>
      </c>
      <c r="G273" s="102">
        <f t="shared" si="19"/>
        <v>299.23</v>
      </c>
      <c r="H273" s="112">
        <v>22</v>
      </c>
      <c r="I273" s="120">
        <v>809.51</v>
      </c>
      <c r="J273" s="120">
        <v>510.28</v>
      </c>
    </row>
    <row r="274" spans="1:10" ht="23.25">
      <c r="A274" s="110"/>
      <c r="B274" s="112">
        <v>8</v>
      </c>
      <c r="C274" s="128">
        <v>84.7682</v>
      </c>
      <c r="D274" s="128">
        <v>84.7778</v>
      </c>
      <c r="E274" s="166">
        <f t="shared" si="17"/>
        <v>0.009600000000006048</v>
      </c>
      <c r="F274" s="200">
        <f t="shared" si="18"/>
        <v>31.25000000001969</v>
      </c>
      <c r="G274" s="102">
        <f t="shared" si="19"/>
        <v>307.2</v>
      </c>
      <c r="H274" s="112">
        <v>23</v>
      </c>
      <c r="I274" s="120">
        <v>678.87</v>
      </c>
      <c r="J274" s="120">
        <v>371.67</v>
      </c>
    </row>
    <row r="275" spans="1:10" ht="23.25">
      <c r="A275" s="110"/>
      <c r="B275" s="112">
        <v>9</v>
      </c>
      <c r="C275" s="128">
        <v>87.6126</v>
      </c>
      <c r="D275" s="128">
        <v>87.6202</v>
      </c>
      <c r="E275" s="166">
        <f t="shared" si="17"/>
        <v>0.0075999999999964984</v>
      </c>
      <c r="F275" s="200">
        <f t="shared" si="18"/>
        <v>27.238190810682028</v>
      </c>
      <c r="G275" s="102">
        <f t="shared" si="19"/>
        <v>279.02</v>
      </c>
      <c r="H275" s="112">
        <v>24</v>
      </c>
      <c r="I275" s="120">
        <v>759.42</v>
      </c>
      <c r="J275" s="120">
        <v>480.4</v>
      </c>
    </row>
    <row r="276" spans="1:10" ht="23.25">
      <c r="A276" s="110">
        <v>22102</v>
      </c>
      <c r="B276" s="112">
        <v>10</v>
      </c>
      <c r="C276" s="128">
        <v>85.0745</v>
      </c>
      <c r="D276" s="128">
        <v>85.1888</v>
      </c>
      <c r="E276" s="166">
        <f t="shared" si="17"/>
        <v>0.11430000000000007</v>
      </c>
      <c r="F276" s="200">
        <f t="shared" si="18"/>
        <v>367.689635205559</v>
      </c>
      <c r="G276" s="102">
        <f t="shared" si="19"/>
        <v>310.86</v>
      </c>
      <c r="H276" s="112">
        <v>25</v>
      </c>
      <c r="I276" s="120">
        <v>844.28</v>
      </c>
      <c r="J276" s="120">
        <v>533.42</v>
      </c>
    </row>
    <row r="277" spans="1:10" ht="23.25">
      <c r="A277" s="110"/>
      <c r="B277" s="112">
        <v>11</v>
      </c>
      <c r="C277" s="128">
        <v>86.1034</v>
      </c>
      <c r="D277" s="128">
        <v>86.2096</v>
      </c>
      <c r="E277" s="166">
        <f t="shared" si="17"/>
        <v>0.10620000000000118</v>
      </c>
      <c r="F277" s="200">
        <f t="shared" si="18"/>
        <v>351.42289874255846</v>
      </c>
      <c r="G277" s="102">
        <f t="shared" si="19"/>
        <v>302.20000000000005</v>
      </c>
      <c r="H277" s="112">
        <v>26</v>
      </c>
      <c r="I277" s="120">
        <v>697.59</v>
      </c>
      <c r="J277" s="120">
        <v>395.39</v>
      </c>
    </row>
    <row r="278" spans="1:10" ht="23.25">
      <c r="A278" s="110"/>
      <c r="B278" s="112">
        <v>12</v>
      </c>
      <c r="C278" s="128">
        <v>84.935</v>
      </c>
      <c r="D278" s="128">
        <v>85.0562</v>
      </c>
      <c r="E278" s="166">
        <f t="shared" si="17"/>
        <v>0.12120000000000175</v>
      </c>
      <c r="F278" s="200">
        <f t="shared" si="18"/>
        <v>345.54526015681176</v>
      </c>
      <c r="G278" s="102">
        <f t="shared" si="19"/>
        <v>350.75000000000006</v>
      </c>
      <c r="H278" s="112">
        <v>27</v>
      </c>
      <c r="I278" s="120">
        <v>704.19</v>
      </c>
      <c r="J278" s="120">
        <v>353.44</v>
      </c>
    </row>
    <row r="279" spans="1:10" ht="23.25">
      <c r="A279" s="110">
        <v>22110</v>
      </c>
      <c r="B279" s="112">
        <v>13</v>
      </c>
      <c r="C279" s="128">
        <v>86.7531</v>
      </c>
      <c r="D279" s="128">
        <v>86.868</v>
      </c>
      <c r="E279" s="166">
        <f t="shared" si="17"/>
        <v>0.11489999999999156</v>
      </c>
      <c r="F279" s="200">
        <f t="shared" si="18"/>
        <v>354.8486720197392</v>
      </c>
      <c r="G279" s="102">
        <f t="shared" si="19"/>
        <v>323.8</v>
      </c>
      <c r="H279" s="112">
        <v>28</v>
      </c>
      <c r="I279" s="120">
        <v>686.49</v>
      </c>
      <c r="J279" s="120">
        <v>362.69</v>
      </c>
    </row>
    <row r="280" spans="1:10" ht="23.25">
      <c r="A280" s="110"/>
      <c r="B280" s="112">
        <v>14</v>
      </c>
      <c r="C280" s="128">
        <v>86.0125</v>
      </c>
      <c r="D280" s="128">
        <v>86.1231</v>
      </c>
      <c r="E280" s="166">
        <f t="shared" si="17"/>
        <v>0.11059999999999093</v>
      </c>
      <c r="F280" s="200">
        <f t="shared" si="18"/>
        <v>370.02341920371674</v>
      </c>
      <c r="G280" s="102">
        <f t="shared" si="19"/>
        <v>298.9</v>
      </c>
      <c r="H280" s="112">
        <v>29</v>
      </c>
      <c r="I280" s="120">
        <v>856.36</v>
      </c>
      <c r="J280" s="120">
        <v>557.46</v>
      </c>
    </row>
    <row r="281" spans="1:10" ht="23.25">
      <c r="A281" s="110"/>
      <c r="B281" s="112">
        <v>15</v>
      </c>
      <c r="C281" s="128">
        <v>87.0592</v>
      </c>
      <c r="D281" s="128">
        <v>87.1578</v>
      </c>
      <c r="E281" s="166">
        <f t="shared" si="17"/>
        <v>0.09859999999999047</v>
      </c>
      <c r="F281" s="200">
        <f t="shared" si="18"/>
        <v>322.9398663696792</v>
      </c>
      <c r="G281" s="102">
        <f t="shared" si="19"/>
        <v>305.32000000000005</v>
      </c>
      <c r="H281" s="112">
        <v>30</v>
      </c>
      <c r="I281" s="120">
        <v>774.57</v>
      </c>
      <c r="J281" s="120">
        <v>469.25</v>
      </c>
    </row>
    <row r="282" spans="1:10" ht="23.25">
      <c r="A282" s="110">
        <v>22122</v>
      </c>
      <c r="B282" s="112">
        <v>16</v>
      </c>
      <c r="C282" s="128">
        <v>86.1898</v>
      </c>
      <c r="D282" s="128">
        <v>86.3122</v>
      </c>
      <c r="E282" s="166">
        <f t="shared" si="17"/>
        <v>0.12239999999999895</v>
      </c>
      <c r="F282" s="200">
        <f t="shared" si="18"/>
        <v>322.2833671239341</v>
      </c>
      <c r="G282" s="102">
        <f t="shared" si="19"/>
        <v>379.79</v>
      </c>
      <c r="H282" s="112">
        <v>31</v>
      </c>
      <c r="I282" s="120">
        <v>749.12</v>
      </c>
      <c r="J282" s="120">
        <v>369.33</v>
      </c>
    </row>
    <row r="283" spans="1:10" ht="23.25">
      <c r="A283" s="110"/>
      <c r="B283" s="112">
        <v>17</v>
      </c>
      <c r="C283" s="128">
        <v>87.2669</v>
      </c>
      <c r="D283" s="128">
        <v>87.3701</v>
      </c>
      <c r="E283" s="166">
        <f t="shared" si="17"/>
        <v>0.10319999999998686</v>
      </c>
      <c r="F283" s="200">
        <f t="shared" si="18"/>
        <v>304.67642890879443</v>
      </c>
      <c r="G283" s="102">
        <f t="shared" si="19"/>
        <v>338.72</v>
      </c>
      <c r="H283" s="112">
        <v>32</v>
      </c>
      <c r="I283" s="120">
        <v>861.7</v>
      </c>
      <c r="J283" s="120">
        <v>522.98</v>
      </c>
    </row>
    <row r="284" spans="1:10" ht="23.25">
      <c r="A284" s="110"/>
      <c r="B284" s="112">
        <v>18</v>
      </c>
      <c r="C284" s="128">
        <v>85.196</v>
      </c>
      <c r="D284" s="128">
        <v>85.3181</v>
      </c>
      <c r="E284" s="166">
        <f t="shared" si="17"/>
        <v>0.1221000000000032</v>
      </c>
      <c r="F284" s="200">
        <f t="shared" si="18"/>
        <v>412.68124514145825</v>
      </c>
      <c r="G284" s="102">
        <f t="shared" si="19"/>
        <v>295.8699999999999</v>
      </c>
      <c r="H284" s="112">
        <v>33</v>
      </c>
      <c r="I284" s="120">
        <v>844.31</v>
      </c>
      <c r="J284" s="120">
        <v>548.44</v>
      </c>
    </row>
    <row r="285" spans="1:10" ht="23.25">
      <c r="A285" s="110">
        <v>22136</v>
      </c>
      <c r="B285" s="112">
        <v>1</v>
      </c>
      <c r="C285" s="128">
        <v>85.4375</v>
      </c>
      <c r="D285" s="128">
        <v>85.4855</v>
      </c>
      <c r="E285" s="166">
        <f t="shared" si="17"/>
        <v>0.04800000000000182</v>
      </c>
      <c r="F285" s="200">
        <f t="shared" si="18"/>
        <v>240.57738572575093</v>
      </c>
      <c r="G285" s="102">
        <f t="shared" si="19"/>
        <v>199.51999999999998</v>
      </c>
      <c r="H285" s="112">
        <v>34</v>
      </c>
      <c r="I285" s="120">
        <v>744.75</v>
      </c>
      <c r="J285" s="120">
        <v>545.23</v>
      </c>
    </row>
    <row r="286" spans="1:10" ht="23.25">
      <c r="A286" s="110"/>
      <c r="B286" s="112">
        <v>2</v>
      </c>
      <c r="C286" s="128">
        <v>87.4973</v>
      </c>
      <c r="D286" s="128">
        <v>87.5559</v>
      </c>
      <c r="E286" s="166">
        <f t="shared" si="17"/>
        <v>0.05859999999999843</v>
      </c>
      <c r="F286" s="200">
        <f t="shared" si="18"/>
        <v>183.91814700897132</v>
      </c>
      <c r="G286" s="102">
        <f t="shared" si="19"/>
        <v>318.61999999999995</v>
      </c>
      <c r="H286" s="112">
        <v>35</v>
      </c>
      <c r="I286" s="120">
        <v>691.16</v>
      </c>
      <c r="J286" s="120">
        <v>372.54</v>
      </c>
    </row>
    <row r="287" spans="1:10" ht="23.25">
      <c r="A287" s="110"/>
      <c r="B287" s="112">
        <v>3</v>
      </c>
      <c r="C287" s="128">
        <v>85.885</v>
      </c>
      <c r="D287" s="128">
        <v>85.9244</v>
      </c>
      <c r="E287" s="166">
        <f t="shared" si="17"/>
        <v>0.039400000000000546</v>
      </c>
      <c r="F287" s="200">
        <f t="shared" si="18"/>
        <v>126.52536929993754</v>
      </c>
      <c r="G287" s="102">
        <f t="shared" si="19"/>
        <v>311.4</v>
      </c>
      <c r="H287" s="112">
        <v>36</v>
      </c>
      <c r="I287" s="120">
        <v>721.38</v>
      </c>
      <c r="J287" s="120">
        <v>409.98</v>
      </c>
    </row>
    <row r="288" spans="1:10" ht="23.25">
      <c r="A288" s="110">
        <v>22149</v>
      </c>
      <c r="B288" s="112">
        <v>45</v>
      </c>
      <c r="C288" s="128">
        <v>85.0425</v>
      </c>
      <c r="D288" s="128">
        <v>85.0886</v>
      </c>
      <c r="E288" s="166">
        <f t="shared" si="17"/>
        <v>0.04609999999999559</v>
      </c>
      <c r="F288" s="200">
        <f t="shared" si="18"/>
        <v>144.82736954539786</v>
      </c>
      <c r="G288" s="102">
        <f t="shared" si="19"/>
        <v>318.31</v>
      </c>
      <c r="H288" s="112">
        <v>37</v>
      </c>
      <c r="I288" s="120">
        <v>711.87</v>
      </c>
      <c r="J288" s="120">
        <v>393.56</v>
      </c>
    </row>
    <row r="289" spans="1:10" ht="23.25">
      <c r="A289" s="110"/>
      <c r="B289" s="112">
        <v>5</v>
      </c>
      <c r="C289" s="128">
        <v>85.0652</v>
      </c>
      <c r="D289" s="128">
        <v>85.1178</v>
      </c>
      <c r="E289" s="166">
        <f t="shared" si="17"/>
        <v>0.052599999999998204</v>
      </c>
      <c r="F289" s="200">
        <f t="shared" si="18"/>
        <v>198.8056542444561</v>
      </c>
      <c r="G289" s="102">
        <f t="shared" si="19"/>
        <v>264.58000000000004</v>
      </c>
      <c r="H289" s="112">
        <v>38</v>
      </c>
      <c r="I289" s="120">
        <v>809.48</v>
      </c>
      <c r="J289" s="120">
        <v>544.9</v>
      </c>
    </row>
    <row r="290" spans="1:10" ht="23.25">
      <c r="A290" s="110"/>
      <c r="B290" s="112">
        <v>6</v>
      </c>
      <c r="C290" s="128">
        <v>87.4202</v>
      </c>
      <c r="D290" s="128">
        <v>87.4677</v>
      </c>
      <c r="E290" s="166">
        <f t="shared" si="17"/>
        <v>0.04749999999999943</v>
      </c>
      <c r="F290" s="200">
        <f t="shared" si="18"/>
        <v>152.4732770519675</v>
      </c>
      <c r="G290" s="102">
        <f t="shared" si="19"/>
        <v>311.53</v>
      </c>
      <c r="H290" s="112">
        <v>39</v>
      </c>
      <c r="I290" s="120">
        <v>677.3</v>
      </c>
      <c r="J290" s="120">
        <v>365.77</v>
      </c>
    </row>
    <row r="291" spans="1:10" ht="23.25">
      <c r="A291" s="110">
        <v>22157</v>
      </c>
      <c r="B291" s="112">
        <v>7</v>
      </c>
      <c r="C291" s="128">
        <v>86.4735</v>
      </c>
      <c r="D291" s="128">
        <v>86.5288</v>
      </c>
      <c r="E291" s="166">
        <f t="shared" si="17"/>
        <v>0.05530000000000257</v>
      </c>
      <c r="F291" s="200">
        <f t="shared" si="18"/>
        <v>217.33149931225213</v>
      </c>
      <c r="G291" s="102">
        <f t="shared" si="19"/>
        <v>254.45000000000005</v>
      </c>
      <c r="H291" s="112">
        <v>40</v>
      </c>
      <c r="I291" s="120">
        <v>811.07</v>
      </c>
      <c r="J291" s="120">
        <v>556.62</v>
      </c>
    </row>
    <row r="292" spans="1:10" ht="23.25">
      <c r="A292" s="110"/>
      <c r="B292" s="112">
        <v>8</v>
      </c>
      <c r="C292" s="128">
        <v>84.8354</v>
      </c>
      <c r="D292" s="128">
        <v>84.8846</v>
      </c>
      <c r="E292" s="166">
        <f t="shared" si="17"/>
        <v>0.04919999999999902</v>
      </c>
      <c r="F292" s="200">
        <f t="shared" si="18"/>
        <v>169.65517241378973</v>
      </c>
      <c r="G292" s="102">
        <f t="shared" si="19"/>
        <v>290</v>
      </c>
      <c r="H292" s="112">
        <v>41</v>
      </c>
      <c r="I292" s="120">
        <v>804.94</v>
      </c>
      <c r="J292" s="120">
        <v>514.94</v>
      </c>
    </row>
    <row r="293" spans="1:10" ht="23.25">
      <c r="A293" s="110"/>
      <c r="B293" s="112">
        <v>9</v>
      </c>
      <c r="C293" s="128">
        <v>87.6817</v>
      </c>
      <c r="D293" s="128">
        <v>87.7317</v>
      </c>
      <c r="E293" s="166">
        <f t="shared" si="17"/>
        <v>0.04999999999999716</v>
      </c>
      <c r="F293" s="200">
        <f t="shared" si="18"/>
        <v>184.39977872025506</v>
      </c>
      <c r="G293" s="102">
        <f t="shared" si="19"/>
        <v>271.15</v>
      </c>
      <c r="H293" s="112">
        <v>42</v>
      </c>
      <c r="I293" s="120">
        <v>823.06</v>
      </c>
      <c r="J293" s="120">
        <v>551.91</v>
      </c>
    </row>
    <row r="294" spans="1:10" ht="23.25">
      <c r="A294" s="110">
        <v>22171</v>
      </c>
      <c r="B294" s="112">
        <v>1</v>
      </c>
      <c r="C294" s="128">
        <v>85.398</v>
      </c>
      <c r="D294" s="167">
        <v>85.4372</v>
      </c>
      <c r="E294" s="166">
        <f t="shared" si="17"/>
        <v>0.03920000000000812</v>
      </c>
      <c r="F294" s="200">
        <f t="shared" si="18"/>
        <v>144.30864379328563</v>
      </c>
      <c r="G294" s="102">
        <f t="shared" si="19"/>
        <v>271.6400000000001</v>
      </c>
      <c r="H294" s="112">
        <v>43</v>
      </c>
      <c r="I294" s="120">
        <v>825.07</v>
      </c>
      <c r="J294" s="120">
        <v>553.43</v>
      </c>
    </row>
    <row r="295" spans="1:10" ht="23.25">
      <c r="A295" s="110"/>
      <c r="B295" s="112">
        <v>2</v>
      </c>
      <c r="C295" s="128">
        <v>87.4828</v>
      </c>
      <c r="D295" s="128">
        <v>87.5248</v>
      </c>
      <c r="E295" s="166">
        <f aca="true" t="shared" si="20" ref="E295:E549">D295-C295</f>
        <v>0.04200000000000159</v>
      </c>
      <c r="F295" s="200">
        <f t="shared" si="18"/>
        <v>148.32079669457076</v>
      </c>
      <c r="G295" s="102">
        <f t="shared" si="19"/>
        <v>283.16999999999996</v>
      </c>
      <c r="H295" s="112">
        <v>44</v>
      </c>
      <c r="I295" s="120">
        <v>841.86</v>
      </c>
      <c r="J295" s="120">
        <v>558.69</v>
      </c>
    </row>
    <row r="296" spans="1:10" ht="23.25">
      <c r="A296" s="110"/>
      <c r="B296" s="112">
        <v>3</v>
      </c>
      <c r="C296" s="128">
        <v>85.92</v>
      </c>
      <c r="D296" s="128">
        <v>85.96</v>
      </c>
      <c r="E296" s="166">
        <f t="shared" si="20"/>
        <v>0.03999999999999204</v>
      </c>
      <c r="F296" s="200">
        <f t="shared" si="18"/>
        <v>134.89815189529216</v>
      </c>
      <c r="G296" s="102">
        <f t="shared" si="19"/>
        <v>296.52000000000004</v>
      </c>
      <c r="H296" s="112">
        <v>45</v>
      </c>
      <c r="I296" s="120">
        <v>683.96</v>
      </c>
      <c r="J296" s="120">
        <v>387.44</v>
      </c>
    </row>
    <row r="297" spans="1:10" ht="23.25">
      <c r="A297" s="110">
        <v>22177</v>
      </c>
      <c r="B297" s="112">
        <v>4</v>
      </c>
      <c r="C297" s="128">
        <v>85.0562</v>
      </c>
      <c r="D297" s="128">
        <v>85.1589</v>
      </c>
      <c r="E297" s="166">
        <f t="shared" si="20"/>
        <v>0.10269999999999868</v>
      </c>
      <c r="F297" s="200">
        <f t="shared" si="18"/>
        <v>328.85046429714595</v>
      </c>
      <c r="G297" s="102">
        <f t="shared" si="19"/>
        <v>312.3</v>
      </c>
      <c r="H297" s="112">
        <v>46</v>
      </c>
      <c r="I297" s="120">
        <v>674.89</v>
      </c>
      <c r="J297" s="120">
        <v>362.59</v>
      </c>
    </row>
    <row r="298" spans="1:10" ht="23.25">
      <c r="A298" s="110"/>
      <c r="B298" s="112">
        <v>5</v>
      </c>
      <c r="C298" s="128">
        <v>85.0749</v>
      </c>
      <c r="D298" s="128">
        <v>85.1813</v>
      </c>
      <c r="E298" s="166">
        <f t="shared" si="20"/>
        <v>0.10639999999999361</v>
      </c>
      <c r="F298" s="200">
        <f t="shared" si="18"/>
        <v>396.61535020685733</v>
      </c>
      <c r="G298" s="102">
        <f t="shared" si="19"/>
        <v>268.27</v>
      </c>
      <c r="H298" s="112">
        <v>47</v>
      </c>
      <c r="I298" s="120">
        <v>676.78</v>
      </c>
      <c r="J298" s="120">
        <v>408.51</v>
      </c>
    </row>
    <row r="299" spans="1:10" ht="23.25">
      <c r="A299" s="110"/>
      <c r="B299" s="112">
        <v>6</v>
      </c>
      <c r="C299" s="128">
        <v>87.4101</v>
      </c>
      <c r="D299" s="128">
        <v>87.5457</v>
      </c>
      <c r="E299" s="166">
        <f t="shared" si="20"/>
        <v>0.1355999999999966</v>
      </c>
      <c r="F299" s="200">
        <f t="shared" si="18"/>
        <v>415.6321839080357</v>
      </c>
      <c r="G299" s="102">
        <f t="shared" si="19"/>
        <v>326.24999999999994</v>
      </c>
      <c r="H299" s="112">
        <v>48</v>
      </c>
      <c r="I299" s="120">
        <v>692.66</v>
      </c>
      <c r="J299" s="120">
        <v>366.41</v>
      </c>
    </row>
    <row r="300" spans="1:10" ht="23.25">
      <c r="A300" s="110">
        <v>22184</v>
      </c>
      <c r="B300" s="112">
        <v>7</v>
      </c>
      <c r="C300" s="128">
        <v>86.4744</v>
      </c>
      <c r="D300" s="128">
        <v>86.5683</v>
      </c>
      <c r="E300" s="166">
        <f t="shared" si="20"/>
        <v>0.09389999999999077</v>
      </c>
      <c r="F300" s="200">
        <f t="shared" si="18"/>
        <v>317.4334877116756</v>
      </c>
      <c r="G300" s="102">
        <f t="shared" si="19"/>
        <v>295.81000000000006</v>
      </c>
      <c r="H300" s="112">
        <v>49</v>
      </c>
      <c r="I300" s="120">
        <v>689.96</v>
      </c>
      <c r="J300" s="120">
        <v>394.15</v>
      </c>
    </row>
    <row r="301" spans="1:10" ht="23.25">
      <c r="A301" s="110"/>
      <c r="B301" s="112">
        <v>8</v>
      </c>
      <c r="C301" s="128">
        <v>84.8135</v>
      </c>
      <c r="D301" s="128">
        <v>84.8946</v>
      </c>
      <c r="E301" s="166">
        <f t="shared" si="20"/>
        <v>0.08109999999999218</v>
      </c>
      <c r="F301" s="200">
        <f t="shared" si="18"/>
        <v>249.49240140279386</v>
      </c>
      <c r="G301" s="102">
        <f t="shared" si="19"/>
        <v>325.06</v>
      </c>
      <c r="H301" s="112">
        <v>50</v>
      </c>
      <c r="I301" s="120">
        <v>672.27</v>
      </c>
      <c r="J301" s="120">
        <v>347.21</v>
      </c>
    </row>
    <row r="302" spans="1:10" ht="23.25">
      <c r="A302" s="110"/>
      <c r="B302" s="112">
        <v>9</v>
      </c>
      <c r="C302" s="128">
        <v>87.6584</v>
      </c>
      <c r="D302" s="128">
        <v>87.7306</v>
      </c>
      <c r="E302" s="166">
        <f t="shared" si="20"/>
        <v>0.07219999999999516</v>
      </c>
      <c r="F302" s="200">
        <f t="shared" si="18"/>
        <v>250.7205611695495</v>
      </c>
      <c r="G302" s="102">
        <f t="shared" si="19"/>
        <v>287.9699999999999</v>
      </c>
      <c r="H302" s="112">
        <v>51</v>
      </c>
      <c r="I302" s="120">
        <v>837.43</v>
      </c>
      <c r="J302" s="120">
        <v>549.46</v>
      </c>
    </row>
    <row r="303" spans="1:10" ht="23.25">
      <c r="A303" s="110">
        <v>22194</v>
      </c>
      <c r="B303" s="112">
        <v>19</v>
      </c>
      <c r="C303" s="128">
        <v>89.019</v>
      </c>
      <c r="D303" s="167">
        <v>89.0525</v>
      </c>
      <c r="E303" s="166">
        <f t="shared" si="20"/>
        <v>0.03349999999998943</v>
      </c>
      <c r="F303" s="200">
        <f t="shared" si="18"/>
        <v>118.2659041163222</v>
      </c>
      <c r="G303" s="102">
        <f t="shared" si="19"/>
        <v>283.26</v>
      </c>
      <c r="H303" s="112">
        <v>52</v>
      </c>
      <c r="I303" s="120">
        <v>676.86</v>
      </c>
      <c r="J303" s="120">
        <v>393.6</v>
      </c>
    </row>
    <row r="304" spans="1:10" ht="23.25">
      <c r="A304" s="110"/>
      <c r="B304" s="112">
        <v>20</v>
      </c>
      <c r="C304" s="128">
        <v>84.7522</v>
      </c>
      <c r="D304" s="128">
        <v>84.7836</v>
      </c>
      <c r="E304" s="166">
        <f t="shared" si="20"/>
        <v>0.03140000000000498</v>
      </c>
      <c r="F304" s="200">
        <f t="shared" si="18"/>
        <v>108.13416901992211</v>
      </c>
      <c r="G304" s="102">
        <f t="shared" si="19"/>
        <v>290.38</v>
      </c>
      <c r="H304" s="112">
        <v>53</v>
      </c>
      <c r="I304" s="120">
        <v>628.49</v>
      </c>
      <c r="J304" s="120">
        <v>338.11</v>
      </c>
    </row>
    <row r="305" spans="1:10" ht="23.25">
      <c r="A305" s="110"/>
      <c r="B305" s="112">
        <v>21</v>
      </c>
      <c r="C305" s="128">
        <v>86.4085</v>
      </c>
      <c r="D305" s="128">
        <v>86.4333</v>
      </c>
      <c r="E305" s="166">
        <f t="shared" si="20"/>
        <v>0.024799999999999045</v>
      </c>
      <c r="F305" s="200">
        <f t="shared" si="18"/>
        <v>94.98640315599619</v>
      </c>
      <c r="G305" s="102">
        <f t="shared" si="19"/>
        <v>261.09000000000003</v>
      </c>
      <c r="H305" s="112">
        <v>54</v>
      </c>
      <c r="I305" s="120">
        <v>815.07</v>
      </c>
      <c r="J305" s="120">
        <v>553.98</v>
      </c>
    </row>
    <row r="306" spans="1:10" ht="23.25">
      <c r="A306" s="110">
        <v>22208</v>
      </c>
      <c r="B306" s="112">
        <v>22</v>
      </c>
      <c r="C306" s="128">
        <v>85.2273</v>
      </c>
      <c r="D306" s="128">
        <v>85.3234</v>
      </c>
      <c r="E306" s="166">
        <f t="shared" si="20"/>
        <v>0.09610000000000696</v>
      </c>
      <c r="F306" s="200">
        <f aca="true" t="shared" si="21" ref="F306:F353">((10^6)*E306/G306)</f>
        <v>326.54864249552134</v>
      </c>
      <c r="G306" s="102">
        <f t="shared" si="19"/>
        <v>294.28999999999996</v>
      </c>
      <c r="H306" s="112">
        <v>55</v>
      </c>
      <c r="I306" s="120">
        <v>821.62</v>
      </c>
      <c r="J306" s="120">
        <v>527.33</v>
      </c>
    </row>
    <row r="307" spans="1:10" ht="23.25">
      <c r="A307" s="110"/>
      <c r="B307" s="112">
        <v>23</v>
      </c>
      <c r="C307" s="128">
        <v>87.7164</v>
      </c>
      <c r="D307" s="128">
        <v>87.8086</v>
      </c>
      <c r="E307" s="166">
        <f t="shared" si="20"/>
        <v>0.09220000000000539</v>
      </c>
      <c r="F307" s="200">
        <f t="shared" si="21"/>
        <v>307.8361323495222</v>
      </c>
      <c r="G307" s="102">
        <f t="shared" si="19"/>
        <v>299.51</v>
      </c>
      <c r="H307" s="112">
        <v>56</v>
      </c>
      <c r="I307" s="120">
        <v>829.96</v>
      </c>
      <c r="J307" s="120">
        <v>530.45</v>
      </c>
    </row>
    <row r="308" spans="1:10" ht="23.25">
      <c r="A308" s="110"/>
      <c r="B308" s="112">
        <v>24</v>
      </c>
      <c r="C308" s="128">
        <v>88.093</v>
      </c>
      <c r="D308" s="128">
        <v>88.1934</v>
      </c>
      <c r="E308" s="166">
        <f t="shared" si="20"/>
        <v>0.10039999999999338</v>
      </c>
      <c r="F308" s="200">
        <f t="shared" si="21"/>
        <v>314.03459385065645</v>
      </c>
      <c r="G308" s="102">
        <f t="shared" si="19"/>
        <v>319.71000000000004</v>
      </c>
      <c r="H308" s="112">
        <v>57</v>
      </c>
      <c r="I308" s="120">
        <v>828.61</v>
      </c>
      <c r="J308" s="120">
        <v>508.9</v>
      </c>
    </row>
    <row r="309" spans="1:10" ht="23.25">
      <c r="A309" s="110">
        <v>22219</v>
      </c>
      <c r="B309" s="112">
        <v>25</v>
      </c>
      <c r="C309" s="128">
        <v>87.1245</v>
      </c>
      <c r="D309" s="128">
        <v>87.1563</v>
      </c>
      <c r="E309" s="166">
        <f t="shared" si="20"/>
        <v>0.03180000000000405</v>
      </c>
      <c r="F309" s="200">
        <f t="shared" si="21"/>
        <v>136.8330464716181</v>
      </c>
      <c r="G309" s="102">
        <f t="shared" si="19"/>
        <v>232.39999999999998</v>
      </c>
      <c r="H309" s="112">
        <v>58</v>
      </c>
      <c r="I309" s="120">
        <v>747.34</v>
      </c>
      <c r="J309" s="120">
        <v>514.94</v>
      </c>
    </row>
    <row r="310" spans="1:10" ht="23.25">
      <c r="A310" s="110"/>
      <c r="B310" s="112">
        <v>26</v>
      </c>
      <c r="C310" s="128">
        <v>85.8878</v>
      </c>
      <c r="D310" s="128">
        <v>85.917</v>
      </c>
      <c r="E310" s="166">
        <f t="shared" si="20"/>
        <v>0.029200000000003</v>
      </c>
      <c r="F310" s="200">
        <f t="shared" si="21"/>
        <v>103.82960566085765</v>
      </c>
      <c r="G310" s="102">
        <f t="shared" si="19"/>
        <v>281.23</v>
      </c>
      <c r="H310" s="112">
        <v>59</v>
      </c>
      <c r="I310" s="120">
        <v>755.12</v>
      </c>
      <c r="J310" s="120">
        <v>473.89</v>
      </c>
    </row>
    <row r="311" spans="1:10" ht="23.25">
      <c r="A311" s="110"/>
      <c r="B311" s="112">
        <v>27</v>
      </c>
      <c r="C311" s="128">
        <v>86.398</v>
      </c>
      <c r="D311" s="128">
        <v>86.4275</v>
      </c>
      <c r="E311" s="166">
        <f t="shared" si="20"/>
        <v>0.02949999999999875</v>
      </c>
      <c r="F311" s="200">
        <f t="shared" si="21"/>
        <v>116.83168316831187</v>
      </c>
      <c r="G311" s="102">
        <f t="shared" si="19"/>
        <v>252.5</v>
      </c>
      <c r="H311" s="112">
        <v>60</v>
      </c>
      <c r="I311" s="120">
        <v>822.28</v>
      </c>
      <c r="J311" s="120">
        <v>569.78</v>
      </c>
    </row>
    <row r="312" spans="1:10" ht="23.25">
      <c r="A312" s="110">
        <v>22227</v>
      </c>
      <c r="B312" s="112">
        <v>1</v>
      </c>
      <c r="C312" s="128">
        <v>85.428</v>
      </c>
      <c r="D312" s="128">
        <v>85.4305</v>
      </c>
      <c r="E312" s="166">
        <f t="shared" si="20"/>
        <v>0.0024999999999977263</v>
      </c>
      <c r="F312" s="200">
        <f t="shared" si="21"/>
        <v>7.844367743952701</v>
      </c>
      <c r="G312" s="102">
        <f t="shared" si="19"/>
        <v>318.70000000000005</v>
      </c>
      <c r="H312" s="112">
        <v>61</v>
      </c>
      <c r="I312" s="120">
        <v>735.23</v>
      </c>
      <c r="J312" s="120">
        <v>416.53</v>
      </c>
    </row>
    <row r="313" spans="1:10" ht="23.25">
      <c r="A313" s="110"/>
      <c r="B313" s="112">
        <v>2</v>
      </c>
      <c r="C313" s="128">
        <v>87.4564</v>
      </c>
      <c r="D313" s="128">
        <v>87.4608</v>
      </c>
      <c r="E313" s="166">
        <f t="shared" si="20"/>
        <v>0.004400000000003956</v>
      </c>
      <c r="F313" s="200">
        <f t="shared" si="21"/>
        <v>15.04222077879032</v>
      </c>
      <c r="G313" s="102">
        <f t="shared" si="19"/>
        <v>292.51</v>
      </c>
      <c r="H313" s="112">
        <v>62</v>
      </c>
      <c r="I313" s="120">
        <v>676.86</v>
      </c>
      <c r="J313" s="120">
        <v>384.35</v>
      </c>
    </row>
    <row r="314" spans="1:10" ht="23.25">
      <c r="A314" s="110"/>
      <c r="B314" s="112">
        <v>3</v>
      </c>
      <c r="C314" s="128">
        <v>85.8898</v>
      </c>
      <c r="D314" s="128">
        <v>85.894</v>
      </c>
      <c r="E314" s="166">
        <f t="shared" si="20"/>
        <v>0.004200000000011528</v>
      </c>
      <c r="F314" s="200">
        <f t="shared" si="21"/>
        <v>12.252042007034795</v>
      </c>
      <c r="G314" s="102">
        <f t="shared" si="19"/>
        <v>342.8</v>
      </c>
      <c r="H314" s="112">
        <v>63</v>
      </c>
      <c r="I314" s="120">
        <v>708.39</v>
      </c>
      <c r="J314" s="120">
        <v>365.59</v>
      </c>
    </row>
    <row r="315" spans="1:10" ht="23.25">
      <c r="A315" s="110">
        <v>22236</v>
      </c>
      <c r="B315" s="112">
        <v>4</v>
      </c>
      <c r="C315" s="128">
        <v>84.9942</v>
      </c>
      <c r="D315" s="128">
        <v>84.9987</v>
      </c>
      <c r="E315" s="166">
        <f t="shared" si="20"/>
        <v>0.004499999999993065</v>
      </c>
      <c r="F315" s="200">
        <f t="shared" si="21"/>
        <v>14.600908500950894</v>
      </c>
      <c r="G315" s="102">
        <f t="shared" si="19"/>
        <v>308.2</v>
      </c>
      <c r="H315" s="112">
        <v>64</v>
      </c>
      <c r="I315" s="120">
        <v>765.36</v>
      </c>
      <c r="J315" s="120">
        <v>457.16</v>
      </c>
    </row>
    <row r="316" spans="1:10" ht="23.25">
      <c r="A316" s="110"/>
      <c r="B316" s="112">
        <v>5</v>
      </c>
      <c r="C316" s="128">
        <v>85.0032</v>
      </c>
      <c r="D316" s="128">
        <v>85.0062</v>
      </c>
      <c r="E316" s="166">
        <f t="shared" si="20"/>
        <v>0.0030000000000001137</v>
      </c>
      <c r="F316" s="200">
        <f t="shared" si="21"/>
        <v>12.227928588897502</v>
      </c>
      <c r="G316" s="102">
        <f t="shared" si="19"/>
        <v>245.34000000000003</v>
      </c>
      <c r="H316" s="112">
        <v>65</v>
      </c>
      <c r="I316" s="120">
        <v>813.14</v>
      </c>
      <c r="J316" s="120">
        <v>567.8</v>
      </c>
    </row>
    <row r="317" spans="1:10" ht="23.25">
      <c r="A317" s="110"/>
      <c r="B317" s="112">
        <v>6</v>
      </c>
      <c r="C317" s="128">
        <v>87.3687</v>
      </c>
      <c r="D317" s="128">
        <v>87.3704</v>
      </c>
      <c r="E317" s="166">
        <f t="shared" si="20"/>
        <v>0.0016999999999995907</v>
      </c>
      <c r="F317" s="200">
        <f t="shared" si="21"/>
        <v>6.150506512299534</v>
      </c>
      <c r="G317" s="102">
        <f t="shared" si="19"/>
        <v>276.3999999999999</v>
      </c>
      <c r="H317" s="112">
        <v>66</v>
      </c>
      <c r="I317" s="120">
        <v>783.81</v>
      </c>
      <c r="J317" s="120">
        <v>507.41</v>
      </c>
    </row>
    <row r="318" spans="1:10" ht="23.25">
      <c r="A318" s="110">
        <v>22247</v>
      </c>
      <c r="B318" s="112">
        <v>7</v>
      </c>
      <c r="C318" s="128">
        <v>86.4418</v>
      </c>
      <c r="D318" s="128">
        <v>86.4462</v>
      </c>
      <c r="E318" s="166">
        <f t="shared" si="20"/>
        <v>0.004400000000003956</v>
      </c>
      <c r="F318" s="200">
        <f t="shared" si="21"/>
        <v>16.722408026770886</v>
      </c>
      <c r="G318" s="102">
        <f t="shared" si="19"/>
        <v>263.12000000000006</v>
      </c>
      <c r="H318" s="112">
        <v>67</v>
      </c>
      <c r="I318" s="120">
        <v>657.07</v>
      </c>
      <c r="J318" s="120">
        <v>393.95</v>
      </c>
    </row>
    <row r="319" spans="1:10" ht="23.25">
      <c r="A319" s="110"/>
      <c r="B319" s="112">
        <v>8</v>
      </c>
      <c r="C319" s="128">
        <v>84.7822</v>
      </c>
      <c r="D319" s="128">
        <v>84.7871</v>
      </c>
      <c r="E319" s="166">
        <f t="shared" si="20"/>
        <v>0.004899999999992133</v>
      </c>
      <c r="F319" s="200">
        <f t="shared" si="21"/>
        <v>15.831475558114866</v>
      </c>
      <c r="G319" s="102">
        <f t="shared" si="19"/>
        <v>309.51000000000005</v>
      </c>
      <c r="H319" s="112">
        <v>68</v>
      </c>
      <c r="I319" s="120">
        <v>608.97</v>
      </c>
      <c r="J319" s="120">
        <v>299.46</v>
      </c>
    </row>
    <row r="320" spans="1:10" ht="23.25">
      <c r="A320" s="110"/>
      <c r="B320" s="112">
        <v>9</v>
      </c>
      <c r="C320" s="128">
        <v>87.6536</v>
      </c>
      <c r="D320" s="128">
        <v>87.659</v>
      </c>
      <c r="E320" s="166">
        <f t="shared" si="20"/>
        <v>0.005400000000008731</v>
      </c>
      <c r="F320" s="200">
        <f t="shared" si="21"/>
        <v>18.08076073129556</v>
      </c>
      <c r="G320" s="102">
        <f t="shared" si="19"/>
        <v>298.65999999999997</v>
      </c>
      <c r="H320" s="112">
        <v>69</v>
      </c>
      <c r="I320" s="120">
        <v>742.01</v>
      </c>
      <c r="J320" s="120">
        <v>443.35</v>
      </c>
    </row>
    <row r="321" spans="1:10" ht="23.25">
      <c r="A321" s="110">
        <v>22257</v>
      </c>
      <c r="B321" s="112">
        <v>1</v>
      </c>
      <c r="C321" s="128">
        <v>85.4591</v>
      </c>
      <c r="D321" s="128">
        <v>85.4656</v>
      </c>
      <c r="E321" s="166">
        <f t="shared" si="20"/>
        <v>0.006499999999988404</v>
      </c>
      <c r="F321" s="200">
        <f t="shared" si="21"/>
        <v>27.14780938056385</v>
      </c>
      <c r="G321" s="102">
        <f t="shared" si="19"/>
        <v>239.43000000000006</v>
      </c>
      <c r="H321" s="112">
        <v>70</v>
      </c>
      <c r="I321" s="120">
        <v>783.83</v>
      </c>
      <c r="J321" s="120">
        <v>544.4</v>
      </c>
    </row>
    <row r="322" spans="1:10" ht="23.25">
      <c r="A322" s="110"/>
      <c r="B322" s="112">
        <v>2</v>
      </c>
      <c r="C322" s="128">
        <v>87.504</v>
      </c>
      <c r="D322" s="128">
        <v>87.5144</v>
      </c>
      <c r="E322" s="166">
        <f t="shared" si="20"/>
        <v>0.010399999999989973</v>
      </c>
      <c r="F322" s="200">
        <f t="shared" si="21"/>
        <v>30.625165640890405</v>
      </c>
      <c r="G322" s="102">
        <f t="shared" si="19"/>
        <v>339.59000000000003</v>
      </c>
      <c r="H322" s="112">
        <v>71</v>
      </c>
      <c r="I322" s="120">
        <v>678.97</v>
      </c>
      <c r="J322" s="120">
        <v>339.38</v>
      </c>
    </row>
    <row r="323" spans="1:10" ht="23.25">
      <c r="A323" s="110"/>
      <c r="B323" s="112">
        <v>3</v>
      </c>
      <c r="C323" s="128">
        <v>85.926</v>
      </c>
      <c r="D323" s="128">
        <v>85.9382</v>
      </c>
      <c r="E323" s="166">
        <f t="shared" si="20"/>
        <v>0.012199999999992883</v>
      </c>
      <c r="F323" s="200">
        <f t="shared" si="21"/>
        <v>38.911746882253325</v>
      </c>
      <c r="G323" s="102">
        <f t="shared" si="19"/>
        <v>313.53</v>
      </c>
      <c r="H323" s="112">
        <v>72</v>
      </c>
      <c r="I323" s="120">
        <v>657.04</v>
      </c>
      <c r="J323" s="120">
        <v>343.51</v>
      </c>
    </row>
    <row r="324" spans="1:10" ht="23.25">
      <c r="A324" s="110">
        <v>22270</v>
      </c>
      <c r="B324" s="112">
        <v>4</v>
      </c>
      <c r="C324" s="128">
        <v>85.042</v>
      </c>
      <c r="D324" s="128">
        <v>85.0511</v>
      </c>
      <c r="E324" s="166">
        <f t="shared" si="20"/>
        <v>0.00910000000000366</v>
      </c>
      <c r="F324" s="200">
        <f t="shared" si="21"/>
        <v>31.785951308126936</v>
      </c>
      <c r="G324" s="102">
        <f t="shared" si="19"/>
        <v>286.28999999999996</v>
      </c>
      <c r="H324" s="112">
        <v>73</v>
      </c>
      <c r="I324" s="120">
        <v>688.42</v>
      </c>
      <c r="J324" s="120">
        <v>402.13</v>
      </c>
    </row>
    <row r="325" spans="1:10" ht="23.25">
      <c r="A325" s="110"/>
      <c r="B325" s="112">
        <v>5</v>
      </c>
      <c r="C325" s="128">
        <v>85.0865</v>
      </c>
      <c r="D325" s="128">
        <v>85.0972</v>
      </c>
      <c r="E325" s="166">
        <f t="shared" si="20"/>
        <v>0.010699999999999932</v>
      </c>
      <c r="F325" s="200">
        <f t="shared" si="21"/>
        <v>34.05474220241863</v>
      </c>
      <c r="G325" s="102">
        <f t="shared" si="19"/>
        <v>314.19999999999993</v>
      </c>
      <c r="H325" s="112">
        <v>74</v>
      </c>
      <c r="I325" s="120">
        <v>786.17</v>
      </c>
      <c r="J325" s="120">
        <v>471.97</v>
      </c>
    </row>
    <row r="326" spans="1:10" ht="23.25">
      <c r="A326" s="110"/>
      <c r="B326" s="112">
        <v>6</v>
      </c>
      <c r="C326" s="128">
        <v>87.4502</v>
      </c>
      <c r="D326" s="128">
        <v>87.459</v>
      </c>
      <c r="E326" s="166">
        <f t="shared" si="20"/>
        <v>0.008800000000007913</v>
      </c>
      <c r="F326" s="200">
        <f t="shared" si="21"/>
        <v>29.62464231613503</v>
      </c>
      <c r="G326" s="102">
        <f aca="true" t="shared" si="22" ref="G326:G389">I326-J326</f>
        <v>297.05000000000007</v>
      </c>
      <c r="H326" s="112">
        <v>75</v>
      </c>
      <c r="I326" s="120">
        <v>815.34</v>
      </c>
      <c r="J326" s="120">
        <v>518.29</v>
      </c>
    </row>
    <row r="327" spans="1:10" ht="23.25">
      <c r="A327" s="110">
        <v>22277</v>
      </c>
      <c r="B327" s="112">
        <v>7</v>
      </c>
      <c r="C327" s="128">
        <v>86.487</v>
      </c>
      <c r="D327" s="128">
        <v>86.4993</v>
      </c>
      <c r="E327" s="166">
        <f t="shared" si="20"/>
        <v>0.012300000000010414</v>
      </c>
      <c r="F327" s="200">
        <f t="shared" si="21"/>
        <v>37.561839614030454</v>
      </c>
      <c r="G327" s="102">
        <f t="shared" si="22"/>
        <v>327.46000000000004</v>
      </c>
      <c r="H327" s="112">
        <v>76</v>
      </c>
      <c r="I327" s="120">
        <v>693.83</v>
      </c>
      <c r="J327" s="120">
        <v>366.37</v>
      </c>
    </row>
    <row r="328" spans="1:10" ht="23.25">
      <c r="A328" s="110"/>
      <c r="B328" s="112">
        <v>8</v>
      </c>
      <c r="C328" s="128">
        <v>84.8502</v>
      </c>
      <c r="D328" s="128">
        <v>84.864</v>
      </c>
      <c r="E328" s="166">
        <f t="shared" si="20"/>
        <v>0.013800000000003365</v>
      </c>
      <c r="F328" s="200">
        <f t="shared" si="21"/>
        <v>49.37564850264183</v>
      </c>
      <c r="G328" s="102">
        <f t="shared" si="22"/>
        <v>279.49</v>
      </c>
      <c r="H328" s="112">
        <v>77</v>
      </c>
      <c r="I328" s="120">
        <v>832.45</v>
      </c>
      <c r="J328" s="120">
        <v>552.96</v>
      </c>
    </row>
    <row r="329" spans="1:10" ht="23.25">
      <c r="A329" s="110"/>
      <c r="B329" s="112">
        <v>9</v>
      </c>
      <c r="C329" s="128">
        <v>87.6967</v>
      </c>
      <c r="D329" s="128">
        <v>87.7036</v>
      </c>
      <c r="E329" s="166">
        <f t="shared" si="20"/>
        <v>0.006899999999987472</v>
      </c>
      <c r="F329" s="200">
        <f t="shared" si="21"/>
        <v>24.713467048665727</v>
      </c>
      <c r="G329" s="102">
        <f t="shared" si="22"/>
        <v>279.20000000000005</v>
      </c>
      <c r="H329" s="112">
        <v>78</v>
      </c>
      <c r="I329" s="120">
        <v>802.19</v>
      </c>
      <c r="J329" s="120">
        <v>522.99</v>
      </c>
    </row>
    <row r="330" spans="1:10" ht="23.25">
      <c r="A330" s="110">
        <v>22285</v>
      </c>
      <c r="B330" s="112">
        <v>19</v>
      </c>
      <c r="C330" s="128">
        <v>88.95</v>
      </c>
      <c r="D330" s="128">
        <v>88.9538</v>
      </c>
      <c r="E330" s="166">
        <f t="shared" si="20"/>
        <v>0.0037999999999982492</v>
      </c>
      <c r="F330" s="200">
        <f t="shared" si="21"/>
        <v>12.385111791924418</v>
      </c>
      <c r="G330" s="102">
        <f t="shared" si="22"/>
        <v>306.81999999999994</v>
      </c>
      <c r="H330" s="112">
        <v>79</v>
      </c>
      <c r="I330" s="120">
        <v>841.43</v>
      </c>
      <c r="J330" s="120">
        <v>534.61</v>
      </c>
    </row>
    <row r="331" spans="1:10" ht="23.25">
      <c r="A331" s="110"/>
      <c r="B331" s="112">
        <v>20</v>
      </c>
      <c r="C331" s="128">
        <v>84.6916</v>
      </c>
      <c r="D331" s="128">
        <v>84.6976</v>
      </c>
      <c r="E331" s="166">
        <f t="shared" si="20"/>
        <v>0.006000000000000227</v>
      </c>
      <c r="F331" s="200">
        <f t="shared" si="21"/>
        <v>21.261516654855523</v>
      </c>
      <c r="G331" s="102">
        <f t="shared" si="22"/>
        <v>282.19999999999993</v>
      </c>
      <c r="H331" s="112">
        <v>80</v>
      </c>
      <c r="I331" s="120">
        <v>794.55</v>
      </c>
      <c r="J331" s="120">
        <v>512.35</v>
      </c>
    </row>
    <row r="332" spans="1:10" ht="23.25">
      <c r="A332" s="110"/>
      <c r="B332" s="112">
        <v>21</v>
      </c>
      <c r="C332" s="128">
        <v>86.3722</v>
      </c>
      <c r="D332" s="128">
        <v>86.3783</v>
      </c>
      <c r="E332" s="166">
        <f t="shared" si="20"/>
        <v>0.006099999999989336</v>
      </c>
      <c r="F332" s="200">
        <f t="shared" si="21"/>
        <v>18.159085496515054</v>
      </c>
      <c r="G332" s="102">
        <f t="shared" si="22"/>
        <v>335.91999999999996</v>
      </c>
      <c r="H332" s="112">
        <v>81</v>
      </c>
      <c r="I332" s="120">
        <v>827.16</v>
      </c>
      <c r="J332" s="120">
        <v>491.24</v>
      </c>
    </row>
    <row r="333" spans="1:10" ht="23.25">
      <c r="A333" s="110">
        <v>22296</v>
      </c>
      <c r="B333" s="112">
        <v>22</v>
      </c>
      <c r="C333" s="128">
        <v>85.1784</v>
      </c>
      <c r="D333" s="128">
        <v>85.1867</v>
      </c>
      <c r="E333" s="166">
        <f t="shared" si="20"/>
        <v>0.008300000000005525</v>
      </c>
      <c r="F333" s="200">
        <f t="shared" si="21"/>
        <v>26.713012133518475</v>
      </c>
      <c r="G333" s="102">
        <f t="shared" si="22"/>
        <v>310.71000000000004</v>
      </c>
      <c r="H333" s="112">
        <v>82</v>
      </c>
      <c r="I333" s="120">
        <v>854.82</v>
      </c>
      <c r="J333" s="120">
        <v>544.11</v>
      </c>
    </row>
    <row r="334" spans="1:10" ht="23.25">
      <c r="A334" s="110"/>
      <c r="B334" s="112">
        <v>23</v>
      </c>
      <c r="C334" s="128">
        <v>87.6974</v>
      </c>
      <c r="D334" s="128">
        <v>87.7034</v>
      </c>
      <c r="E334" s="166">
        <f t="shared" si="20"/>
        <v>0.006000000000000227</v>
      </c>
      <c r="F334" s="200">
        <f t="shared" si="21"/>
        <v>19.737491364848278</v>
      </c>
      <c r="G334" s="102">
        <f t="shared" si="22"/>
        <v>303.98999999999995</v>
      </c>
      <c r="H334" s="112">
        <v>83</v>
      </c>
      <c r="I334" s="120">
        <v>670.06</v>
      </c>
      <c r="J334" s="120">
        <v>366.07</v>
      </c>
    </row>
    <row r="335" spans="1:10" ht="23.25">
      <c r="A335" s="110"/>
      <c r="B335" s="112">
        <v>24</v>
      </c>
      <c r="C335" s="128">
        <v>88.0513</v>
      </c>
      <c r="D335" s="128">
        <v>88.0554</v>
      </c>
      <c r="E335" s="166">
        <f t="shared" si="20"/>
        <v>0.004100000000008208</v>
      </c>
      <c r="F335" s="200">
        <f t="shared" si="21"/>
        <v>12.411454864709716</v>
      </c>
      <c r="G335" s="102">
        <f t="shared" si="22"/>
        <v>330.34000000000003</v>
      </c>
      <c r="H335" s="112">
        <v>84</v>
      </c>
      <c r="I335" s="120">
        <v>695.37</v>
      </c>
      <c r="J335" s="120">
        <v>365.03</v>
      </c>
    </row>
    <row r="336" spans="1:10" ht="23.25">
      <c r="A336" s="110">
        <v>22304</v>
      </c>
      <c r="B336" s="112">
        <v>25</v>
      </c>
      <c r="C336" s="128">
        <v>87.0947</v>
      </c>
      <c r="D336" s="128">
        <v>87.0984</v>
      </c>
      <c r="E336" s="166">
        <f t="shared" si="20"/>
        <v>0.0036999999999949296</v>
      </c>
      <c r="F336" s="200">
        <f t="shared" si="21"/>
        <v>11.94203272760846</v>
      </c>
      <c r="G336" s="102">
        <f t="shared" si="22"/>
        <v>309.83000000000004</v>
      </c>
      <c r="H336" s="112">
        <v>85</v>
      </c>
      <c r="I336" s="120">
        <v>697.2</v>
      </c>
      <c r="J336" s="120">
        <v>387.37</v>
      </c>
    </row>
    <row r="337" spans="1:10" ht="23.25">
      <c r="A337" s="110"/>
      <c r="B337" s="112">
        <v>26</v>
      </c>
      <c r="C337" s="128">
        <v>85.8801</v>
      </c>
      <c r="D337" s="128">
        <v>85.882</v>
      </c>
      <c r="E337" s="166">
        <f t="shared" si="20"/>
        <v>0.00190000000000623</v>
      </c>
      <c r="F337" s="200">
        <f t="shared" si="21"/>
        <v>6.669006669028535</v>
      </c>
      <c r="G337" s="102">
        <f t="shared" si="22"/>
        <v>284.90000000000003</v>
      </c>
      <c r="H337" s="112">
        <v>86</v>
      </c>
      <c r="I337" s="120">
        <v>760.6</v>
      </c>
      <c r="J337" s="120">
        <v>475.7</v>
      </c>
    </row>
    <row r="338" spans="1:10" ht="23.25">
      <c r="A338" s="110"/>
      <c r="B338" s="112">
        <v>27</v>
      </c>
      <c r="C338" s="128">
        <v>86.3502</v>
      </c>
      <c r="D338" s="128">
        <v>86.351</v>
      </c>
      <c r="E338" s="166">
        <f t="shared" si="20"/>
        <v>0.0007999999999981355</v>
      </c>
      <c r="F338" s="200">
        <f t="shared" si="21"/>
        <v>2.71103731064467</v>
      </c>
      <c r="G338" s="102">
        <f t="shared" si="22"/>
        <v>295.0899999999999</v>
      </c>
      <c r="H338" s="112">
        <v>87</v>
      </c>
      <c r="I338" s="120">
        <v>862.81</v>
      </c>
      <c r="J338" s="120">
        <v>567.72</v>
      </c>
    </row>
    <row r="339" spans="1:10" ht="23.25">
      <c r="A339" s="110">
        <v>22318</v>
      </c>
      <c r="B339" s="112">
        <v>1</v>
      </c>
      <c r="C339" s="128">
        <v>85.4424</v>
      </c>
      <c r="D339" s="128">
        <v>85.4479</v>
      </c>
      <c r="E339" s="166">
        <f t="shared" si="20"/>
        <v>0.00549999999999784</v>
      </c>
      <c r="F339" s="200">
        <f t="shared" si="21"/>
        <v>20.812835843479302</v>
      </c>
      <c r="G339" s="102">
        <f t="shared" si="22"/>
        <v>264.26</v>
      </c>
      <c r="H339" s="112">
        <v>88</v>
      </c>
      <c r="I339" s="120">
        <v>797.5</v>
      </c>
      <c r="J339" s="120">
        <v>533.24</v>
      </c>
    </row>
    <row r="340" spans="1:10" ht="23.25">
      <c r="A340" s="110"/>
      <c r="B340" s="112">
        <v>2</v>
      </c>
      <c r="C340" s="128">
        <v>87.4868</v>
      </c>
      <c r="D340" s="128">
        <v>87.4956</v>
      </c>
      <c r="E340" s="166">
        <f t="shared" si="20"/>
        <v>0.008799999999993702</v>
      </c>
      <c r="F340" s="200">
        <f t="shared" si="21"/>
        <v>28.42193656738487</v>
      </c>
      <c r="G340" s="102">
        <f t="shared" si="22"/>
        <v>309.62</v>
      </c>
      <c r="H340" s="112">
        <v>89</v>
      </c>
      <c r="I340" s="120">
        <v>704.84</v>
      </c>
      <c r="J340" s="120">
        <v>395.22</v>
      </c>
    </row>
    <row r="341" spans="1:10" ht="23.25">
      <c r="A341" s="110"/>
      <c r="B341" s="112">
        <v>3</v>
      </c>
      <c r="C341" s="128">
        <v>85.8858</v>
      </c>
      <c r="D341" s="128">
        <v>85.8944</v>
      </c>
      <c r="E341" s="166">
        <f t="shared" si="20"/>
        <v>0.008600000000001273</v>
      </c>
      <c r="F341" s="200">
        <f t="shared" si="21"/>
        <v>27.256592292093288</v>
      </c>
      <c r="G341" s="102">
        <f t="shared" si="22"/>
        <v>315.52</v>
      </c>
      <c r="H341" s="112">
        <v>90</v>
      </c>
      <c r="I341" s="120">
        <v>684.28</v>
      </c>
      <c r="J341" s="120">
        <v>368.76</v>
      </c>
    </row>
    <row r="342" spans="1:10" ht="23.25">
      <c r="A342" s="110">
        <v>22325</v>
      </c>
      <c r="B342" s="112">
        <v>4</v>
      </c>
      <c r="C342" s="128">
        <v>85.0576</v>
      </c>
      <c r="D342" s="128">
        <v>85.062</v>
      </c>
      <c r="E342" s="166">
        <f t="shared" si="20"/>
        <v>0.004400000000003956</v>
      </c>
      <c r="F342" s="200">
        <f t="shared" si="21"/>
        <v>15.244430585884892</v>
      </c>
      <c r="G342" s="102">
        <f t="shared" si="22"/>
        <v>288.63</v>
      </c>
      <c r="H342" s="112">
        <v>91</v>
      </c>
      <c r="I342" s="120">
        <v>810.48</v>
      </c>
      <c r="J342" s="120">
        <v>521.85</v>
      </c>
    </row>
    <row r="343" spans="1:10" ht="23.25">
      <c r="A343" s="110"/>
      <c r="B343" s="112">
        <v>5</v>
      </c>
      <c r="C343" s="128">
        <v>85.0481</v>
      </c>
      <c r="D343" s="128">
        <v>85.052</v>
      </c>
      <c r="E343" s="166">
        <f t="shared" si="20"/>
        <v>0.003900000000001569</v>
      </c>
      <c r="F343" s="200">
        <f t="shared" si="21"/>
        <v>12.957671606091997</v>
      </c>
      <c r="G343" s="102">
        <f t="shared" si="22"/>
        <v>300.97999999999996</v>
      </c>
      <c r="H343" s="112">
        <v>92</v>
      </c>
      <c r="I343" s="120">
        <v>772.81</v>
      </c>
      <c r="J343" s="120">
        <v>471.83</v>
      </c>
    </row>
    <row r="344" spans="1:10" ht="23.25">
      <c r="A344" s="110"/>
      <c r="B344" s="112">
        <v>6</v>
      </c>
      <c r="C344" s="128">
        <v>87.4235</v>
      </c>
      <c r="D344" s="128">
        <v>87.4308</v>
      </c>
      <c r="E344" s="166">
        <f t="shared" si="20"/>
        <v>0.00730000000000075</v>
      </c>
      <c r="F344" s="200">
        <f t="shared" si="21"/>
        <v>19.810040705565125</v>
      </c>
      <c r="G344" s="102">
        <f t="shared" si="22"/>
        <v>368.50000000000006</v>
      </c>
      <c r="H344" s="112">
        <v>93</v>
      </c>
      <c r="I344" s="120">
        <v>738.46</v>
      </c>
      <c r="J344" s="120">
        <v>369.96</v>
      </c>
    </row>
    <row r="345" spans="1:10" ht="23.25">
      <c r="A345" s="110">
        <v>22333</v>
      </c>
      <c r="B345" s="112">
        <v>7</v>
      </c>
      <c r="C345" s="128">
        <v>86.4732</v>
      </c>
      <c r="D345" s="128">
        <v>86.4753</v>
      </c>
      <c r="E345" s="166">
        <f t="shared" si="20"/>
        <v>0.0020999999999986585</v>
      </c>
      <c r="F345" s="200">
        <f t="shared" si="21"/>
        <v>7.008176205568691</v>
      </c>
      <c r="G345" s="102">
        <f t="shared" si="22"/>
        <v>299.65000000000003</v>
      </c>
      <c r="H345" s="112">
        <v>94</v>
      </c>
      <c r="I345" s="120">
        <v>700.61</v>
      </c>
      <c r="J345" s="120">
        <v>400.96</v>
      </c>
    </row>
    <row r="346" spans="1:10" ht="23.25">
      <c r="A346" s="110"/>
      <c r="B346" s="112">
        <v>8</v>
      </c>
      <c r="C346" s="128">
        <v>84.8237</v>
      </c>
      <c r="D346" s="128">
        <v>84.8302</v>
      </c>
      <c r="E346" s="166">
        <f t="shared" si="20"/>
        <v>0.006500000000002615</v>
      </c>
      <c r="F346" s="200">
        <f t="shared" si="21"/>
        <v>19.759241245144135</v>
      </c>
      <c r="G346" s="102">
        <f t="shared" si="22"/>
        <v>328.96</v>
      </c>
      <c r="H346" s="112">
        <v>95</v>
      </c>
      <c r="I346" s="120">
        <v>730.55</v>
      </c>
      <c r="J346" s="120">
        <v>401.59</v>
      </c>
    </row>
    <row r="347" spans="1:10" ht="23.25">
      <c r="A347" s="110"/>
      <c r="B347" s="112">
        <v>9</v>
      </c>
      <c r="C347" s="128">
        <v>87.6744</v>
      </c>
      <c r="D347" s="128">
        <v>87.6775</v>
      </c>
      <c r="E347" s="166">
        <f t="shared" si="20"/>
        <v>0.0030999999999892225</v>
      </c>
      <c r="F347" s="200">
        <f t="shared" si="21"/>
        <v>11.46110618156323</v>
      </c>
      <c r="G347" s="102">
        <f t="shared" si="22"/>
        <v>270.48</v>
      </c>
      <c r="H347" s="112">
        <v>96</v>
      </c>
      <c r="I347" s="120">
        <v>790.29</v>
      </c>
      <c r="J347" s="120">
        <v>519.81</v>
      </c>
    </row>
    <row r="348" spans="1:10" ht="23.25">
      <c r="A348" s="110">
        <v>22354</v>
      </c>
      <c r="B348" s="112">
        <v>25</v>
      </c>
      <c r="C348" s="128">
        <v>87.0448</v>
      </c>
      <c r="D348" s="128">
        <v>87.0497</v>
      </c>
      <c r="E348" s="166">
        <f t="shared" si="20"/>
        <v>0.004900000000006344</v>
      </c>
      <c r="F348" s="200">
        <f t="shared" si="21"/>
        <v>13.850807021529084</v>
      </c>
      <c r="G348" s="102">
        <f t="shared" si="22"/>
        <v>353.77</v>
      </c>
      <c r="H348" s="112">
        <v>97</v>
      </c>
      <c r="I348" s="120">
        <v>700.3</v>
      </c>
      <c r="J348" s="120">
        <v>346.53</v>
      </c>
    </row>
    <row r="349" spans="1:10" ht="23.25">
      <c r="A349" s="110"/>
      <c r="B349" s="112">
        <v>26</v>
      </c>
      <c r="C349" s="128">
        <v>85.7963</v>
      </c>
      <c r="D349" s="128">
        <v>85.799</v>
      </c>
      <c r="E349" s="166">
        <f t="shared" si="20"/>
        <v>0.0027000000000043656</v>
      </c>
      <c r="F349" s="200">
        <f t="shared" si="21"/>
        <v>9.560906515596196</v>
      </c>
      <c r="G349" s="102">
        <f t="shared" si="22"/>
        <v>282.4</v>
      </c>
      <c r="H349" s="112">
        <v>98</v>
      </c>
      <c r="I349" s="120">
        <v>789.64</v>
      </c>
      <c r="J349" s="120">
        <v>507.24</v>
      </c>
    </row>
    <row r="350" spans="1:10" ht="23.25">
      <c r="A350" s="110"/>
      <c r="B350" s="112">
        <v>27</v>
      </c>
      <c r="C350" s="128">
        <v>86.3332</v>
      </c>
      <c r="D350" s="128">
        <v>86.3351</v>
      </c>
      <c r="E350" s="166">
        <f t="shared" si="20"/>
        <v>0.0018999999999920192</v>
      </c>
      <c r="F350" s="200">
        <f t="shared" si="21"/>
        <v>6.581682139365455</v>
      </c>
      <c r="G350" s="102">
        <f t="shared" si="22"/>
        <v>288.67999999999995</v>
      </c>
      <c r="H350" s="112">
        <v>99</v>
      </c>
      <c r="I350" s="120">
        <v>876.75</v>
      </c>
      <c r="J350" s="120">
        <v>588.07</v>
      </c>
    </row>
    <row r="351" spans="1:10" ht="23.25">
      <c r="A351" s="110">
        <v>22366</v>
      </c>
      <c r="B351" s="112">
        <v>28</v>
      </c>
      <c r="C351" s="128">
        <v>87.224</v>
      </c>
      <c r="D351" s="128">
        <v>87.2266</v>
      </c>
      <c r="E351" s="166">
        <f t="shared" si="20"/>
        <v>0.002600000000001046</v>
      </c>
      <c r="F351" s="200">
        <f t="shared" si="21"/>
        <v>7.457977167119058</v>
      </c>
      <c r="G351" s="102">
        <f t="shared" si="22"/>
        <v>348.62</v>
      </c>
      <c r="H351" s="112">
        <v>100</v>
      </c>
      <c r="I351" s="120">
        <v>713.59</v>
      </c>
      <c r="J351" s="120">
        <v>364.97</v>
      </c>
    </row>
    <row r="352" spans="1:10" ht="23.25">
      <c r="A352" s="110"/>
      <c r="B352" s="112">
        <v>29</v>
      </c>
      <c r="C352" s="128">
        <v>85.2416</v>
      </c>
      <c r="D352" s="128">
        <v>85.2428</v>
      </c>
      <c r="E352" s="166">
        <f t="shared" si="20"/>
        <v>0.0011999999999972033</v>
      </c>
      <c r="F352" s="200">
        <f t="shared" si="21"/>
        <v>4.037956793852896</v>
      </c>
      <c r="G352" s="102">
        <f t="shared" si="22"/>
        <v>297.17999999999995</v>
      </c>
      <c r="H352" s="112">
        <v>101</v>
      </c>
      <c r="I352" s="120">
        <v>805.55</v>
      </c>
      <c r="J352" s="120">
        <v>508.37</v>
      </c>
    </row>
    <row r="353" spans="1:10" ht="24" thickBot="1">
      <c r="A353" s="174"/>
      <c r="B353" s="175">
        <v>30</v>
      </c>
      <c r="C353" s="176">
        <v>84.95</v>
      </c>
      <c r="D353" s="176">
        <v>84.952</v>
      </c>
      <c r="E353" s="177">
        <f t="shared" si="20"/>
        <v>0.001999999999995339</v>
      </c>
      <c r="F353" s="204">
        <f t="shared" si="21"/>
        <v>6.800639260074599</v>
      </c>
      <c r="G353" s="102">
        <f t="shared" si="22"/>
        <v>294.09000000000003</v>
      </c>
      <c r="H353" s="175">
        <v>102</v>
      </c>
      <c r="I353" s="178">
        <v>838.37</v>
      </c>
      <c r="J353" s="178">
        <v>544.28</v>
      </c>
    </row>
    <row r="354" spans="1:10" ht="23.25">
      <c r="A354" s="151">
        <v>22373</v>
      </c>
      <c r="B354" s="152">
        <v>13</v>
      </c>
      <c r="C354" s="153">
        <v>86.7084</v>
      </c>
      <c r="D354" s="153">
        <v>86.7156</v>
      </c>
      <c r="E354" s="170">
        <f t="shared" si="20"/>
        <v>0.007199999999997431</v>
      </c>
      <c r="F354" s="205">
        <f aca="true" t="shared" si="23" ref="F354:F417">((10^6)*E354/G354)</f>
        <v>21.89314926870019</v>
      </c>
      <c r="G354" s="102">
        <f t="shared" si="22"/>
        <v>328.87</v>
      </c>
      <c r="H354" s="152">
        <v>1</v>
      </c>
      <c r="I354" s="155">
        <v>766.24</v>
      </c>
      <c r="J354" s="155">
        <v>437.37</v>
      </c>
    </row>
    <row r="355" spans="1:10" ht="23.25">
      <c r="A355" s="110"/>
      <c r="B355" s="112">
        <v>14</v>
      </c>
      <c r="C355" s="128">
        <v>85.9384</v>
      </c>
      <c r="D355" s="128">
        <v>85.9418</v>
      </c>
      <c r="E355" s="166">
        <f t="shared" si="20"/>
        <v>0.0033999999999991815</v>
      </c>
      <c r="F355" s="203">
        <f t="shared" si="23"/>
        <v>10.345666991234122</v>
      </c>
      <c r="G355" s="102">
        <f t="shared" si="22"/>
        <v>328.64</v>
      </c>
      <c r="H355" s="112">
        <v>2</v>
      </c>
      <c r="I355" s="120">
        <v>712.42</v>
      </c>
      <c r="J355" s="120">
        <v>383.78</v>
      </c>
    </row>
    <row r="356" spans="1:10" ht="23.25">
      <c r="A356" s="110"/>
      <c r="B356" s="112">
        <v>15</v>
      </c>
      <c r="C356" s="128">
        <v>86.954</v>
      </c>
      <c r="D356" s="128">
        <v>86.961</v>
      </c>
      <c r="E356" s="166">
        <f t="shared" si="20"/>
        <v>0.007000000000005002</v>
      </c>
      <c r="F356" s="203">
        <f t="shared" si="23"/>
        <v>22.689702116641282</v>
      </c>
      <c r="G356" s="102">
        <f t="shared" si="22"/>
        <v>308.51</v>
      </c>
      <c r="H356" s="112">
        <v>3</v>
      </c>
      <c r="I356" s="120">
        <v>811.41</v>
      </c>
      <c r="J356" s="120">
        <v>502.9</v>
      </c>
    </row>
    <row r="357" spans="1:10" ht="23.25">
      <c r="A357" s="110">
        <v>22394</v>
      </c>
      <c r="B357" s="112">
        <v>16</v>
      </c>
      <c r="C357" s="128">
        <v>86.0999</v>
      </c>
      <c r="D357" s="128">
        <v>86.1079</v>
      </c>
      <c r="E357" s="166">
        <f t="shared" si="20"/>
        <v>0.007999999999995566</v>
      </c>
      <c r="F357" s="203">
        <f t="shared" si="23"/>
        <v>27.32240437156956</v>
      </c>
      <c r="G357" s="102">
        <f t="shared" si="22"/>
        <v>292.79999999999995</v>
      </c>
      <c r="H357" s="112">
        <v>4</v>
      </c>
      <c r="I357" s="120">
        <v>825.87</v>
      </c>
      <c r="J357" s="120">
        <v>533.07</v>
      </c>
    </row>
    <row r="358" spans="1:10" ht="23.25">
      <c r="A358" s="110"/>
      <c r="B358" s="112">
        <v>17</v>
      </c>
      <c r="C358" s="128">
        <v>87.2336</v>
      </c>
      <c r="D358" s="128">
        <v>87.2388</v>
      </c>
      <c r="E358" s="166">
        <f t="shared" si="20"/>
        <v>0.005200000000002092</v>
      </c>
      <c r="F358" s="203">
        <f t="shared" si="23"/>
        <v>15.175835400560608</v>
      </c>
      <c r="G358" s="102">
        <f t="shared" si="22"/>
        <v>342.65</v>
      </c>
      <c r="H358" s="112">
        <v>5</v>
      </c>
      <c r="I358" s="120">
        <v>718.75</v>
      </c>
      <c r="J358" s="120">
        <v>376.1</v>
      </c>
    </row>
    <row r="359" spans="1:10" ht="23.25">
      <c r="A359" s="110"/>
      <c r="B359" s="112">
        <v>18</v>
      </c>
      <c r="C359" s="128">
        <v>85.1501</v>
      </c>
      <c r="D359" s="128">
        <v>85.1557</v>
      </c>
      <c r="E359" s="166">
        <f t="shared" si="20"/>
        <v>0.00560000000000116</v>
      </c>
      <c r="F359" s="203">
        <f t="shared" si="23"/>
        <v>20.53388090349501</v>
      </c>
      <c r="G359" s="102">
        <f t="shared" si="22"/>
        <v>272.72</v>
      </c>
      <c r="H359" s="112">
        <v>6</v>
      </c>
      <c r="I359" s="120">
        <v>819</v>
      </c>
      <c r="J359" s="120">
        <v>546.28</v>
      </c>
    </row>
    <row r="360" spans="1:10" ht="23.25">
      <c r="A360" s="110">
        <v>22405</v>
      </c>
      <c r="B360" s="112">
        <v>1</v>
      </c>
      <c r="C360" s="128">
        <v>85.466</v>
      </c>
      <c r="D360" s="128">
        <v>85.4825</v>
      </c>
      <c r="E360" s="166">
        <f t="shared" si="20"/>
        <v>0.01650000000000773</v>
      </c>
      <c r="F360" s="203">
        <f t="shared" si="23"/>
        <v>49.035632559682995</v>
      </c>
      <c r="G360" s="102">
        <f t="shared" si="22"/>
        <v>336.49</v>
      </c>
      <c r="H360" s="112">
        <v>7</v>
      </c>
      <c r="I360" s="120">
        <v>694.48</v>
      </c>
      <c r="J360" s="120">
        <v>357.99</v>
      </c>
    </row>
    <row r="361" spans="1:10" ht="23.25">
      <c r="A361" s="110"/>
      <c r="B361" s="112">
        <v>2</v>
      </c>
      <c r="C361" s="128">
        <v>87.5304</v>
      </c>
      <c r="D361" s="128">
        <v>87.5412</v>
      </c>
      <c r="E361" s="166">
        <f t="shared" si="20"/>
        <v>0.010800000000003251</v>
      </c>
      <c r="F361" s="203">
        <f t="shared" si="23"/>
        <v>35.949670461364924</v>
      </c>
      <c r="G361" s="102">
        <f t="shared" si="22"/>
        <v>300.4200000000001</v>
      </c>
      <c r="H361" s="112">
        <v>8</v>
      </c>
      <c r="I361" s="120">
        <v>792.07</v>
      </c>
      <c r="J361" s="120">
        <v>491.65</v>
      </c>
    </row>
    <row r="362" spans="1:10" ht="23.25">
      <c r="A362" s="110"/>
      <c r="B362" s="112">
        <v>3</v>
      </c>
      <c r="C362" s="128">
        <v>85.9367</v>
      </c>
      <c r="D362" s="128">
        <v>85.9443</v>
      </c>
      <c r="E362" s="166">
        <f t="shared" si="20"/>
        <v>0.0075999999999964984</v>
      </c>
      <c r="F362" s="203">
        <f t="shared" si="23"/>
        <v>22.26975708382366</v>
      </c>
      <c r="G362" s="102">
        <f t="shared" si="22"/>
        <v>341.2699999999999</v>
      </c>
      <c r="H362" s="112">
        <v>9</v>
      </c>
      <c r="I362" s="120">
        <v>614.81</v>
      </c>
      <c r="J362" s="120">
        <v>273.54</v>
      </c>
    </row>
    <row r="363" spans="1:10" ht="23.25">
      <c r="A363" s="110">
        <v>22422</v>
      </c>
      <c r="B363" s="112">
        <v>4</v>
      </c>
      <c r="C363" s="128">
        <v>85.088</v>
      </c>
      <c r="D363" s="129">
        <v>85.0967</v>
      </c>
      <c r="E363" s="166">
        <f t="shared" si="20"/>
        <v>0.008700000000004593</v>
      </c>
      <c r="F363" s="203">
        <f t="shared" si="23"/>
        <v>34.544371649809776</v>
      </c>
      <c r="G363" s="102">
        <f t="shared" si="22"/>
        <v>251.85000000000002</v>
      </c>
      <c r="H363" s="112">
        <v>10</v>
      </c>
      <c r="I363" s="120">
        <v>896.32</v>
      </c>
      <c r="J363" s="120">
        <v>644.47</v>
      </c>
    </row>
    <row r="364" spans="1:10" ht="23.25">
      <c r="A364" s="110"/>
      <c r="B364" s="112">
        <v>5</v>
      </c>
      <c r="C364" s="128">
        <v>85.0862</v>
      </c>
      <c r="D364" s="129">
        <v>85.0949</v>
      </c>
      <c r="E364" s="166">
        <f t="shared" si="20"/>
        <v>0.008699999999990382</v>
      </c>
      <c r="F364" s="203">
        <f t="shared" si="23"/>
        <v>32.13415084579442</v>
      </c>
      <c r="G364" s="102">
        <f t="shared" si="22"/>
        <v>270.73999999999995</v>
      </c>
      <c r="H364" s="112">
        <v>11</v>
      </c>
      <c r="I364" s="120">
        <v>779.54</v>
      </c>
      <c r="J364" s="120">
        <v>508.8</v>
      </c>
    </row>
    <row r="365" spans="1:10" ht="23.25">
      <c r="A365" s="110"/>
      <c r="B365" s="112">
        <v>6</v>
      </c>
      <c r="C365" s="128">
        <v>87.4275</v>
      </c>
      <c r="D365" s="128">
        <v>87.4355</v>
      </c>
      <c r="E365" s="166">
        <f t="shared" si="20"/>
        <v>0.008000000000009777</v>
      </c>
      <c r="F365" s="203">
        <f t="shared" si="23"/>
        <v>25.201612903256606</v>
      </c>
      <c r="G365" s="102">
        <f t="shared" si="22"/>
        <v>317.44</v>
      </c>
      <c r="H365" s="112">
        <v>12</v>
      </c>
      <c r="I365" s="120">
        <v>682.13</v>
      </c>
      <c r="J365" s="120">
        <v>364.69</v>
      </c>
    </row>
    <row r="366" spans="1:10" ht="23.25">
      <c r="A366" s="110">
        <v>22437</v>
      </c>
      <c r="B366" s="112">
        <v>1</v>
      </c>
      <c r="C366" s="128">
        <v>85.4307</v>
      </c>
      <c r="D366" s="128">
        <v>85.4392</v>
      </c>
      <c r="E366" s="166">
        <f t="shared" si="20"/>
        <v>0.008499999999997954</v>
      </c>
      <c r="F366" s="203">
        <f t="shared" si="23"/>
        <v>29.119561493655198</v>
      </c>
      <c r="G366" s="102">
        <f t="shared" si="22"/>
        <v>291.90000000000003</v>
      </c>
      <c r="H366" s="112">
        <v>13</v>
      </c>
      <c r="I366" s="120">
        <v>618.24</v>
      </c>
      <c r="J366" s="120">
        <v>326.34</v>
      </c>
    </row>
    <row r="367" spans="1:10" ht="23.25">
      <c r="A367" s="110"/>
      <c r="B367" s="112">
        <v>2</v>
      </c>
      <c r="C367" s="128">
        <v>87.5145</v>
      </c>
      <c r="D367" s="128">
        <v>87.5207</v>
      </c>
      <c r="E367" s="166">
        <f t="shared" si="20"/>
        <v>0.006200000000006867</v>
      </c>
      <c r="F367" s="203">
        <f t="shared" si="23"/>
        <v>18.942287128431357</v>
      </c>
      <c r="G367" s="102">
        <f t="shared" si="22"/>
        <v>327.30999999999995</v>
      </c>
      <c r="H367" s="112">
        <v>14</v>
      </c>
      <c r="I367" s="120">
        <v>693.29</v>
      </c>
      <c r="J367" s="120">
        <v>365.98</v>
      </c>
    </row>
    <row r="368" spans="1:10" ht="23.25">
      <c r="A368" s="110"/>
      <c r="B368" s="112">
        <v>3</v>
      </c>
      <c r="C368" s="128">
        <v>85.8952</v>
      </c>
      <c r="D368" s="128">
        <v>85.899</v>
      </c>
      <c r="E368" s="166">
        <f t="shared" si="20"/>
        <v>0.0037999999999982492</v>
      </c>
      <c r="F368" s="203">
        <f t="shared" si="23"/>
        <v>13.120640839714968</v>
      </c>
      <c r="G368" s="102">
        <f t="shared" si="22"/>
        <v>289.62</v>
      </c>
      <c r="H368" s="112">
        <v>15</v>
      </c>
      <c r="I368" s="120">
        <v>633.12</v>
      </c>
      <c r="J368" s="120">
        <v>343.5</v>
      </c>
    </row>
    <row r="369" spans="1:10" ht="23.25">
      <c r="A369" s="110">
        <v>22453</v>
      </c>
      <c r="B369" s="112">
        <v>4</v>
      </c>
      <c r="C369" s="128">
        <v>84.9984</v>
      </c>
      <c r="D369" s="128">
        <v>85.005</v>
      </c>
      <c r="E369" s="166">
        <f t="shared" si="20"/>
        <v>0.006599999999991724</v>
      </c>
      <c r="F369" s="203">
        <f t="shared" si="23"/>
        <v>21.991936289999416</v>
      </c>
      <c r="G369" s="102">
        <f t="shared" si="22"/>
        <v>300.10999999999996</v>
      </c>
      <c r="H369" s="112">
        <v>16</v>
      </c>
      <c r="I369" s="120">
        <v>669.81</v>
      </c>
      <c r="J369" s="120">
        <v>369.7</v>
      </c>
    </row>
    <row r="370" spans="1:10" ht="23.25">
      <c r="A370" s="110"/>
      <c r="B370" s="112">
        <v>5</v>
      </c>
      <c r="C370" s="128">
        <v>85.0624</v>
      </c>
      <c r="D370" s="128">
        <v>85.0677</v>
      </c>
      <c r="E370" s="166">
        <f t="shared" si="20"/>
        <v>0.0053000000000054115</v>
      </c>
      <c r="F370" s="203">
        <f t="shared" si="23"/>
        <v>17.306687565325927</v>
      </c>
      <c r="G370" s="102">
        <f t="shared" si="22"/>
        <v>306.24</v>
      </c>
      <c r="H370" s="112">
        <v>17</v>
      </c>
      <c r="I370" s="120">
        <v>692.14</v>
      </c>
      <c r="J370" s="120">
        <v>385.9</v>
      </c>
    </row>
    <row r="371" spans="1:10" ht="23.25">
      <c r="A371" s="110"/>
      <c r="B371" s="112">
        <v>6</v>
      </c>
      <c r="C371" s="128">
        <v>87.4375</v>
      </c>
      <c r="D371" s="128">
        <v>87.4403</v>
      </c>
      <c r="E371" s="166">
        <f t="shared" si="20"/>
        <v>0.0027999999999934744</v>
      </c>
      <c r="F371" s="203">
        <f t="shared" si="23"/>
        <v>9.27152317878634</v>
      </c>
      <c r="G371" s="102">
        <f t="shared" si="22"/>
        <v>301.99999999999994</v>
      </c>
      <c r="H371" s="112">
        <v>18</v>
      </c>
      <c r="I371" s="120">
        <v>804.29</v>
      </c>
      <c r="J371" s="120">
        <v>502.29</v>
      </c>
    </row>
    <row r="372" spans="1:10" ht="23.25">
      <c r="A372" s="110">
        <v>22465</v>
      </c>
      <c r="B372" s="112">
        <v>1</v>
      </c>
      <c r="C372" s="128">
        <v>85.4276</v>
      </c>
      <c r="D372" s="128">
        <v>85.4312</v>
      </c>
      <c r="E372" s="166">
        <f t="shared" si="20"/>
        <v>0.0036000000000058208</v>
      </c>
      <c r="F372" s="203">
        <f t="shared" si="23"/>
        <v>11.205179282886645</v>
      </c>
      <c r="G372" s="102">
        <f t="shared" si="22"/>
        <v>321.28</v>
      </c>
      <c r="H372" s="112">
        <v>19</v>
      </c>
      <c r="I372" s="120">
        <v>594.88</v>
      </c>
      <c r="J372" s="120">
        <v>273.6</v>
      </c>
    </row>
    <row r="373" spans="1:10" ht="23.25">
      <c r="A373" s="110"/>
      <c r="B373" s="112">
        <v>2</v>
      </c>
      <c r="C373" s="128">
        <v>87.5016</v>
      </c>
      <c r="D373" s="128">
        <v>87.5068</v>
      </c>
      <c r="E373" s="166">
        <f t="shared" si="20"/>
        <v>0.005200000000002092</v>
      </c>
      <c r="F373" s="203">
        <f t="shared" si="23"/>
        <v>18.719850241205595</v>
      </c>
      <c r="G373" s="102">
        <f t="shared" si="22"/>
        <v>277.7800000000001</v>
      </c>
      <c r="H373" s="112">
        <v>20</v>
      </c>
      <c r="I373" s="120">
        <v>814.69</v>
      </c>
      <c r="J373" s="120">
        <v>536.91</v>
      </c>
    </row>
    <row r="374" spans="1:10" ht="23.25">
      <c r="A374" s="110"/>
      <c r="B374" s="112">
        <v>3</v>
      </c>
      <c r="C374" s="128">
        <v>85.8951</v>
      </c>
      <c r="D374" s="128">
        <v>85.9005</v>
      </c>
      <c r="E374" s="166">
        <f t="shared" si="20"/>
        <v>0.00539999999999452</v>
      </c>
      <c r="F374" s="203">
        <f t="shared" si="23"/>
        <v>15.970661303662961</v>
      </c>
      <c r="G374" s="102">
        <f t="shared" si="22"/>
        <v>338.12</v>
      </c>
      <c r="H374" s="112">
        <v>21</v>
      </c>
      <c r="I374" s="120">
        <v>645</v>
      </c>
      <c r="J374" s="120">
        <v>306.88</v>
      </c>
    </row>
    <row r="375" spans="1:10" ht="23.25">
      <c r="A375" s="110">
        <v>22472</v>
      </c>
      <c r="B375" s="112">
        <v>4</v>
      </c>
      <c r="C375" s="128">
        <v>85.0381</v>
      </c>
      <c r="D375" s="128">
        <v>85.0423</v>
      </c>
      <c r="E375" s="166">
        <f t="shared" si="20"/>
        <v>0.004199999999997317</v>
      </c>
      <c r="F375" s="203">
        <f t="shared" si="23"/>
        <v>14.489753674178282</v>
      </c>
      <c r="G375" s="102">
        <f t="shared" si="22"/>
        <v>289.86</v>
      </c>
      <c r="H375" s="112">
        <v>22</v>
      </c>
      <c r="I375" s="120">
        <v>842.79</v>
      </c>
      <c r="J375" s="120">
        <v>552.93</v>
      </c>
    </row>
    <row r="376" spans="1:10" ht="23.25">
      <c r="A376" s="110"/>
      <c r="B376" s="112">
        <v>5</v>
      </c>
      <c r="C376" s="128">
        <v>85.0579</v>
      </c>
      <c r="D376" s="128">
        <v>85.0615</v>
      </c>
      <c r="E376" s="166">
        <f t="shared" si="20"/>
        <v>0.00359999999999161</v>
      </c>
      <c r="F376" s="203">
        <f t="shared" si="23"/>
        <v>12.487859025917894</v>
      </c>
      <c r="G376" s="102">
        <f t="shared" si="22"/>
        <v>288.28</v>
      </c>
      <c r="H376" s="112">
        <v>23</v>
      </c>
      <c r="I376" s="120">
        <v>800.25</v>
      </c>
      <c r="J376" s="120">
        <v>511.97</v>
      </c>
    </row>
    <row r="377" spans="1:10" ht="23.25">
      <c r="A377" s="110"/>
      <c r="B377" s="112">
        <v>6</v>
      </c>
      <c r="C377" s="128">
        <v>87.4216</v>
      </c>
      <c r="D377" s="128">
        <v>87.4233</v>
      </c>
      <c r="E377" s="166">
        <f t="shared" si="20"/>
        <v>0.0016999999999995907</v>
      </c>
      <c r="F377" s="203">
        <f t="shared" si="23"/>
        <v>6.319232770796189</v>
      </c>
      <c r="G377" s="102">
        <f t="shared" si="22"/>
        <v>269.02</v>
      </c>
      <c r="H377" s="112">
        <v>24</v>
      </c>
      <c r="I377" s="120">
        <v>689.8</v>
      </c>
      <c r="J377" s="120">
        <v>420.78</v>
      </c>
    </row>
    <row r="378" spans="1:10" ht="23.25">
      <c r="A378" s="110">
        <v>22481</v>
      </c>
      <c r="B378" s="112">
        <v>7</v>
      </c>
      <c r="C378" s="128">
        <v>86.465</v>
      </c>
      <c r="D378" s="128">
        <v>86.4754</v>
      </c>
      <c r="E378" s="166">
        <f t="shared" si="20"/>
        <v>0.010399999999989973</v>
      </c>
      <c r="F378" s="203">
        <f t="shared" si="23"/>
        <v>30.330426667415125</v>
      </c>
      <c r="G378" s="102">
        <f t="shared" si="22"/>
        <v>342.89000000000004</v>
      </c>
      <c r="H378" s="112">
        <v>25</v>
      </c>
      <c r="I378" s="120">
        <v>726.23</v>
      </c>
      <c r="J378" s="120">
        <v>383.34</v>
      </c>
    </row>
    <row r="379" spans="1:10" ht="23.25">
      <c r="A379" s="110"/>
      <c r="B379" s="112">
        <v>8</v>
      </c>
      <c r="C379" s="128">
        <v>84.8084</v>
      </c>
      <c r="D379" s="128">
        <v>84.8217</v>
      </c>
      <c r="E379" s="166">
        <f t="shared" si="20"/>
        <v>0.013300000000000978</v>
      </c>
      <c r="F379" s="203">
        <f t="shared" si="23"/>
        <v>39.78819517157082</v>
      </c>
      <c r="G379" s="102">
        <f t="shared" si="22"/>
        <v>334.27000000000004</v>
      </c>
      <c r="H379" s="112">
        <v>26</v>
      </c>
      <c r="I379" s="120">
        <v>688.48</v>
      </c>
      <c r="J379" s="120">
        <v>354.21</v>
      </c>
    </row>
    <row r="380" spans="1:10" ht="23.25">
      <c r="A380" s="110"/>
      <c r="B380" s="112">
        <v>9</v>
      </c>
      <c r="C380" s="128">
        <v>87.6482</v>
      </c>
      <c r="D380" s="128">
        <v>87.6584</v>
      </c>
      <c r="E380" s="166">
        <f t="shared" si="20"/>
        <v>0.010199999999997544</v>
      </c>
      <c r="F380" s="203">
        <f t="shared" si="23"/>
        <v>34.10572775603553</v>
      </c>
      <c r="G380" s="102">
        <f t="shared" si="22"/>
        <v>299.07</v>
      </c>
      <c r="H380" s="112">
        <v>27</v>
      </c>
      <c r="I380" s="120">
        <v>750.38</v>
      </c>
      <c r="J380" s="120">
        <v>451.31</v>
      </c>
    </row>
    <row r="381" spans="1:10" ht="23.25">
      <c r="A381" s="110">
        <v>22499</v>
      </c>
      <c r="B381" s="112">
        <v>1</v>
      </c>
      <c r="C381" s="128">
        <v>85.424</v>
      </c>
      <c r="D381" s="128">
        <v>85.4342</v>
      </c>
      <c r="E381" s="166">
        <f t="shared" si="20"/>
        <v>0.010199999999997544</v>
      </c>
      <c r="F381" s="203">
        <f t="shared" si="23"/>
        <v>34.2788009140931</v>
      </c>
      <c r="G381" s="102">
        <f t="shared" si="22"/>
        <v>297.56000000000006</v>
      </c>
      <c r="H381" s="112">
        <v>28</v>
      </c>
      <c r="I381" s="120">
        <v>797.46</v>
      </c>
      <c r="J381" s="120">
        <v>499.9</v>
      </c>
    </row>
    <row r="382" spans="1:10" ht="23.25">
      <c r="A382" s="110"/>
      <c r="B382" s="112">
        <v>2</v>
      </c>
      <c r="C382" s="128">
        <v>87.4935</v>
      </c>
      <c r="D382" s="128">
        <v>87.5053</v>
      </c>
      <c r="E382" s="166">
        <f t="shared" si="20"/>
        <v>0.011800000000008026</v>
      </c>
      <c r="F382" s="203">
        <f t="shared" si="23"/>
        <v>40.912558075057305</v>
      </c>
      <c r="G382" s="102">
        <f t="shared" si="22"/>
        <v>288.41999999999996</v>
      </c>
      <c r="H382" s="112">
        <v>29</v>
      </c>
      <c r="I382" s="120">
        <v>642.43</v>
      </c>
      <c r="J382" s="120">
        <v>354.01</v>
      </c>
    </row>
    <row r="383" spans="1:10" ht="23.25">
      <c r="A383" s="110"/>
      <c r="B383" s="112">
        <v>3</v>
      </c>
      <c r="C383" s="128">
        <v>85.9079</v>
      </c>
      <c r="D383" s="128">
        <v>85.9222</v>
      </c>
      <c r="E383" s="166">
        <f t="shared" si="20"/>
        <v>0.014300000000005753</v>
      </c>
      <c r="F383" s="203">
        <f t="shared" si="23"/>
        <v>53.85658330824703</v>
      </c>
      <c r="G383" s="102">
        <f t="shared" si="22"/>
        <v>265.52</v>
      </c>
      <c r="H383" s="112">
        <v>30</v>
      </c>
      <c r="I383" s="120">
        <v>823.01</v>
      </c>
      <c r="J383" s="120">
        <v>557.49</v>
      </c>
    </row>
    <row r="384" spans="1:10" ht="23.25">
      <c r="A384" s="110">
        <v>22509</v>
      </c>
      <c r="B384" s="112">
        <v>4</v>
      </c>
      <c r="C384" s="128">
        <v>85.0523</v>
      </c>
      <c r="D384" s="128">
        <v>85.0651</v>
      </c>
      <c r="E384" s="166">
        <f t="shared" si="20"/>
        <v>0.01279999999999859</v>
      </c>
      <c r="F384" s="203">
        <f t="shared" si="23"/>
        <v>43.762179903581625</v>
      </c>
      <c r="G384" s="102">
        <f t="shared" si="22"/>
        <v>292.49</v>
      </c>
      <c r="H384" s="112">
        <v>31</v>
      </c>
      <c r="I384" s="120">
        <v>793.72</v>
      </c>
      <c r="J384" s="120">
        <v>501.23</v>
      </c>
    </row>
    <row r="385" spans="1:10" ht="23.25">
      <c r="A385" s="110"/>
      <c r="B385" s="112">
        <v>5</v>
      </c>
      <c r="C385" s="128">
        <v>85.073</v>
      </c>
      <c r="D385" s="128">
        <v>85.089</v>
      </c>
      <c r="E385" s="166">
        <f t="shared" si="20"/>
        <v>0.016000000000005343</v>
      </c>
      <c r="F385" s="203">
        <f t="shared" si="23"/>
        <v>60.546431544711076</v>
      </c>
      <c r="G385" s="102">
        <f t="shared" si="22"/>
        <v>264.25999999999993</v>
      </c>
      <c r="H385" s="112">
        <v>32</v>
      </c>
      <c r="I385" s="120">
        <v>733.56</v>
      </c>
      <c r="J385" s="120">
        <v>469.3</v>
      </c>
    </row>
    <row r="386" spans="1:10" ht="23.25">
      <c r="A386" s="110"/>
      <c r="B386" s="112">
        <v>6</v>
      </c>
      <c r="C386" s="128">
        <v>87.442</v>
      </c>
      <c r="D386" s="128">
        <v>87.4544</v>
      </c>
      <c r="E386" s="166">
        <f t="shared" si="20"/>
        <v>0.012400000000013733</v>
      </c>
      <c r="F386" s="203">
        <f t="shared" si="23"/>
        <v>44.68468468473417</v>
      </c>
      <c r="G386" s="102">
        <f t="shared" si="22"/>
        <v>277.5</v>
      </c>
      <c r="H386" s="112">
        <v>33</v>
      </c>
      <c r="I386" s="120">
        <v>778.23</v>
      </c>
      <c r="J386" s="120">
        <v>500.73</v>
      </c>
    </row>
    <row r="387" spans="1:10" ht="23.25">
      <c r="A387" s="110">
        <v>22513</v>
      </c>
      <c r="B387" s="112">
        <v>7</v>
      </c>
      <c r="C387" s="128">
        <v>86.4663</v>
      </c>
      <c r="D387" s="128">
        <v>86.5485</v>
      </c>
      <c r="E387" s="166">
        <f t="shared" si="20"/>
        <v>0.08220000000000027</v>
      </c>
      <c r="F387" s="203">
        <f t="shared" si="23"/>
        <v>297.81529654722743</v>
      </c>
      <c r="G387" s="102">
        <f t="shared" si="22"/>
        <v>276.0100000000001</v>
      </c>
      <c r="H387" s="112">
        <v>34</v>
      </c>
      <c r="I387" s="120">
        <v>832.32</v>
      </c>
      <c r="J387" s="120">
        <v>556.31</v>
      </c>
    </row>
    <row r="388" spans="1:10" ht="23.25">
      <c r="A388" s="110"/>
      <c r="B388" s="112">
        <v>8</v>
      </c>
      <c r="C388" s="128">
        <v>84.8443</v>
      </c>
      <c r="D388" s="128">
        <v>84.921</v>
      </c>
      <c r="E388" s="166">
        <f t="shared" si="20"/>
        <v>0.07670000000000243</v>
      </c>
      <c r="F388" s="203">
        <f t="shared" si="23"/>
        <v>254.8680800159581</v>
      </c>
      <c r="G388" s="102">
        <f t="shared" si="22"/>
        <v>300.94</v>
      </c>
      <c r="H388" s="112">
        <v>35</v>
      </c>
      <c r="I388" s="120">
        <v>718.9</v>
      </c>
      <c r="J388" s="120">
        <v>417.96</v>
      </c>
    </row>
    <row r="389" spans="1:10" ht="23.25">
      <c r="A389" s="110"/>
      <c r="B389" s="112">
        <v>9</v>
      </c>
      <c r="C389" s="128">
        <v>87.6639</v>
      </c>
      <c r="D389" s="128">
        <v>87.7426</v>
      </c>
      <c r="E389" s="166">
        <f t="shared" si="20"/>
        <v>0.07869999999999777</v>
      </c>
      <c r="F389" s="203">
        <f t="shared" si="23"/>
        <v>264.28019745457465</v>
      </c>
      <c r="G389" s="102">
        <f t="shared" si="22"/>
        <v>297.78999999999996</v>
      </c>
      <c r="H389" s="112">
        <v>36</v>
      </c>
      <c r="I389" s="120">
        <v>686.4</v>
      </c>
      <c r="J389" s="120">
        <v>388.61</v>
      </c>
    </row>
    <row r="390" spans="1:10" ht="23.25">
      <c r="A390" s="110">
        <v>22530</v>
      </c>
      <c r="B390" s="112">
        <v>1</v>
      </c>
      <c r="C390" s="128">
        <v>85.3771</v>
      </c>
      <c r="D390" s="128">
        <v>85.3816</v>
      </c>
      <c r="E390" s="166">
        <f t="shared" si="20"/>
        <v>0.004500000000007276</v>
      </c>
      <c r="F390" s="203">
        <f t="shared" si="23"/>
        <v>14.209479301548123</v>
      </c>
      <c r="G390" s="102">
        <f aca="true" t="shared" si="24" ref="G390:G453">I390-J390</f>
        <v>316.69000000000005</v>
      </c>
      <c r="H390" s="112">
        <v>37</v>
      </c>
      <c r="I390" s="121">
        <v>656.2</v>
      </c>
      <c r="J390" s="120">
        <v>339.51</v>
      </c>
    </row>
    <row r="391" spans="1:10" ht="23.25">
      <c r="A391" s="110"/>
      <c r="B391" s="112">
        <v>2</v>
      </c>
      <c r="C391" s="128">
        <v>87.4536</v>
      </c>
      <c r="D391" s="128">
        <v>87.4558</v>
      </c>
      <c r="E391" s="166">
        <f t="shared" si="20"/>
        <v>0.002200000000001978</v>
      </c>
      <c r="F391" s="203">
        <f t="shared" si="23"/>
        <v>7.5391521880743575</v>
      </c>
      <c r="G391" s="102">
        <f t="shared" si="24"/>
        <v>291.81</v>
      </c>
      <c r="H391" s="112">
        <v>38</v>
      </c>
      <c r="I391" s="120">
        <v>674.73</v>
      </c>
      <c r="J391" s="120">
        <v>382.92</v>
      </c>
    </row>
    <row r="392" spans="1:10" ht="23.25">
      <c r="A392" s="110"/>
      <c r="B392" s="112">
        <v>3</v>
      </c>
      <c r="C392" s="128">
        <v>85.8445</v>
      </c>
      <c r="D392" s="128">
        <v>85.85</v>
      </c>
      <c r="E392" s="166">
        <f t="shared" si="20"/>
        <v>0.00549999999999784</v>
      </c>
      <c r="F392" s="203">
        <f t="shared" si="23"/>
        <v>20.088388911201427</v>
      </c>
      <c r="G392" s="102">
        <f t="shared" si="24"/>
        <v>273.7900000000001</v>
      </c>
      <c r="H392" s="112">
        <v>39</v>
      </c>
      <c r="I392" s="120">
        <v>805.19</v>
      </c>
      <c r="J392" s="120">
        <v>531.4</v>
      </c>
    </row>
    <row r="393" spans="1:10" ht="23.25">
      <c r="A393" s="110">
        <v>22542</v>
      </c>
      <c r="B393" s="112">
        <v>4</v>
      </c>
      <c r="C393" s="128">
        <v>84.9885</v>
      </c>
      <c r="D393" s="128">
        <v>84.9924</v>
      </c>
      <c r="E393" s="166">
        <f t="shared" si="20"/>
        <v>0.003900000000001569</v>
      </c>
      <c r="F393" s="203">
        <f t="shared" si="23"/>
        <v>15.10632528954398</v>
      </c>
      <c r="G393" s="102">
        <f t="shared" si="24"/>
        <v>258.16999999999996</v>
      </c>
      <c r="H393" s="112">
        <v>40</v>
      </c>
      <c r="I393" s="120">
        <v>806.13</v>
      </c>
      <c r="J393" s="120">
        <v>547.96</v>
      </c>
    </row>
    <row r="394" spans="1:10" ht="23.25">
      <c r="A394" s="110"/>
      <c r="B394" s="112">
        <v>5</v>
      </c>
      <c r="C394" s="128">
        <v>85.0134</v>
      </c>
      <c r="D394" s="128">
        <v>85.0171</v>
      </c>
      <c r="E394" s="166">
        <f t="shared" si="20"/>
        <v>0.0036999999999949296</v>
      </c>
      <c r="F394" s="203">
        <f t="shared" si="23"/>
        <v>12.584177947061185</v>
      </c>
      <c r="G394" s="102">
        <f t="shared" si="24"/>
        <v>294.02</v>
      </c>
      <c r="H394" s="112">
        <v>41</v>
      </c>
      <c r="I394" s="120">
        <v>688.87</v>
      </c>
      <c r="J394" s="120">
        <v>394.85</v>
      </c>
    </row>
    <row r="395" spans="1:10" ht="23.25">
      <c r="A395" s="110"/>
      <c r="B395" s="112">
        <v>6</v>
      </c>
      <c r="C395" s="128">
        <v>87.3717</v>
      </c>
      <c r="D395" s="128">
        <v>87.3742</v>
      </c>
      <c r="E395" s="166">
        <f t="shared" si="20"/>
        <v>0.0024999999999977263</v>
      </c>
      <c r="F395" s="203">
        <f t="shared" si="23"/>
        <v>13.751375137501247</v>
      </c>
      <c r="G395" s="102">
        <f t="shared" si="24"/>
        <v>181.79999999999995</v>
      </c>
      <c r="H395" s="112">
        <v>42</v>
      </c>
      <c r="I395" s="120">
        <v>734.3</v>
      </c>
      <c r="J395" s="120">
        <v>552.5</v>
      </c>
    </row>
    <row r="396" spans="1:10" ht="23.25">
      <c r="A396" s="110">
        <v>22548</v>
      </c>
      <c r="B396" s="112">
        <v>7</v>
      </c>
      <c r="C396" s="128">
        <v>86.4348</v>
      </c>
      <c r="D396" s="128">
        <v>86.4396</v>
      </c>
      <c r="E396" s="166">
        <f t="shared" si="20"/>
        <v>0.004800000000003024</v>
      </c>
      <c r="F396" s="203">
        <f t="shared" si="23"/>
        <v>16.73756886813245</v>
      </c>
      <c r="G396" s="102">
        <f t="shared" si="24"/>
        <v>286.78000000000003</v>
      </c>
      <c r="H396" s="112">
        <v>43</v>
      </c>
      <c r="I396" s="120">
        <v>738.07</v>
      </c>
      <c r="J396" s="120">
        <v>451.29</v>
      </c>
    </row>
    <row r="397" spans="1:10" ht="23.25">
      <c r="A397" s="110"/>
      <c r="B397" s="112">
        <v>8</v>
      </c>
      <c r="C397" s="128">
        <v>84.7788</v>
      </c>
      <c r="D397" s="128">
        <v>84.7824</v>
      </c>
      <c r="E397" s="166">
        <f t="shared" si="20"/>
        <v>0.00359999999999161</v>
      </c>
      <c r="F397" s="203">
        <f t="shared" si="23"/>
        <v>14.245014244981045</v>
      </c>
      <c r="G397" s="102">
        <f t="shared" si="24"/>
        <v>252.72000000000003</v>
      </c>
      <c r="H397" s="112">
        <v>44</v>
      </c>
      <c r="I397" s="120">
        <v>811.27</v>
      </c>
      <c r="J397" s="120">
        <v>558.55</v>
      </c>
    </row>
    <row r="398" spans="1:10" ht="23.25">
      <c r="A398" s="110"/>
      <c r="B398" s="112">
        <v>9</v>
      </c>
      <c r="C398" s="128">
        <v>87.6208</v>
      </c>
      <c r="D398" s="128">
        <v>87.6268</v>
      </c>
      <c r="E398" s="166">
        <f t="shared" si="20"/>
        <v>0.006000000000000227</v>
      </c>
      <c r="F398" s="203">
        <f t="shared" si="23"/>
        <v>18.98553934753102</v>
      </c>
      <c r="G398" s="102">
        <f t="shared" si="24"/>
        <v>316.03</v>
      </c>
      <c r="H398" s="112">
        <v>45</v>
      </c>
      <c r="I398" s="120">
        <v>663.27</v>
      </c>
      <c r="J398" s="120">
        <v>347.24</v>
      </c>
    </row>
    <row r="399" spans="1:10" ht="23.25">
      <c r="A399" s="110">
        <v>22558</v>
      </c>
      <c r="B399" s="112">
        <v>1</v>
      </c>
      <c r="C399" s="128">
        <v>85.4195</v>
      </c>
      <c r="D399" s="128">
        <v>85.4997</v>
      </c>
      <c r="E399" s="166">
        <f t="shared" si="20"/>
        <v>0.08020000000000493</v>
      </c>
      <c r="F399" s="203">
        <f t="shared" si="23"/>
        <v>221.16816502124794</v>
      </c>
      <c r="G399" s="102">
        <f t="shared" si="24"/>
        <v>362.62</v>
      </c>
      <c r="H399" s="112">
        <v>46</v>
      </c>
      <c r="I399" s="120">
        <v>729.35</v>
      </c>
      <c r="J399" s="120">
        <v>366.73</v>
      </c>
    </row>
    <row r="400" spans="1:10" ht="23.25">
      <c r="A400" s="110"/>
      <c r="B400" s="112">
        <v>2</v>
      </c>
      <c r="C400" s="128">
        <v>87.4625</v>
      </c>
      <c r="D400" s="128">
        <v>87.5206</v>
      </c>
      <c r="E400" s="166">
        <f t="shared" si="20"/>
        <v>0.058099999999996044</v>
      </c>
      <c r="F400" s="203">
        <f t="shared" si="23"/>
        <v>165.62143671606626</v>
      </c>
      <c r="G400" s="102">
        <f t="shared" si="24"/>
        <v>350.8</v>
      </c>
      <c r="H400" s="112">
        <v>47</v>
      </c>
      <c r="I400" s="120">
        <v>716.76</v>
      </c>
      <c r="J400" s="120">
        <v>365.96</v>
      </c>
    </row>
    <row r="401" spans="1:10" ht="23.25">
      <c r="A401" s="110"/>
      <c r="B401" s="112">
        <v>3</v>
      </c>
      <c r="C401" s="128">
        <v>85.8786</v>
      </c>
      <c r="D401" s="128">
        <v>85.9438</v>
      </c>
      <c r="E401" s="166">
        <f t="shared" si="20"/>
        <v>0.06519999999999015</v>
      </c>
      <c r="F401" s="203">
        <f t="shared" si="23"/>
        <v>202.50333882035648</v>
      </c>
      <c r="G401" s="102">
        <f t="shared" si="24"/>
        <v>321.9699999999999</v>
      </c>
      <c r="H401" s="112">
        <v>48</v>
      </c>
      <c r="I401" s="120">
        <v>851.68</v>
      </c>
      <c r="J401" s="120">
        <v>529.71</v>
      </c>
    </row>
    <row r="402" spans="1:10" ht="23.25">
      <c r="A402" s="110">
        <v>22576</v>
      </c>
      <c r="B402" s="112">
        <v>4</v>
      </c>
      <c r="C402" s="128">
        <v>85.0381</v>
      </c>
      <c r="D402" s="128">
        <v>85.0444</v>
      </c>
      <c r="E402" s="166">
        <f t="shared" si="20"/>
        <v>0.0062999999999959755</v>
      </c>
      <c r="F402" s="203">
        <f t="shared" si="23"/>
        <v>23.76551359913983</v>
      </c>
      <c r="G402" s="102">
        <f t="shared" si="24"/>
        <v>265.0899999999999</v>
      </c>
      <c r="H402" s="112">
        <v>49</v>
      </c>
      <c r="I402" s="120">
        <v>811.66</v>
      </c>
      <c r="J402" s="120">
        <v>546.57</v>
      </c>
    </row>
    <row r="403" spans="1:10" ht="23.25">
      <c r="A403" s="110"/>
      <c r="B403" s="112">
        <v>5</v>
      </c>
      <c r="C403" s="128">
        <v>85.0626</v>
      </c>
      <c r="D403" s="128">
        <v>85.068</v>
      </c>
      <c r="E403" s="166">
        <f t="shared" si="20"/>
        <v>0.00539999999999452</v>
      </c>
      <c r="F403" s="203">
        <f t="shared" si="23"/>
        <v>18.9075630251909</v>
      </c>
      <c r="G403" s="102">
        <f t="shared" si="24"/>
        <v>285.59999999999997</v>
      </c>
      <c r="H403" s="112">
        <v>50</v>
      </c>
      <c r="I403" s="120">
        <v>764.54</v>
      </c>
      <c r="J403" s="120">
        <v>478.94</v>
      </c>
    </row>
    <row r="404" spans="1:10" ht="23.25">
      <c r="A404" s="110"/>
      <c r="B404" s="112">
        <v>6</v>
      </c>
      <c r="C404" s="128">
        <v>87.4035</v>
      </c>
      <c r="D404" s="128">
        <v>87.4126</v>
      </c>
      <c r="E404" s="166">
        <f t="shared" si="20"/>
        <v>0.00910000000000366</v>
      </c>
      <c r="F404" s="203">
        <f t="shared" si="23"/>
        <v>29.178824510224324</v>
      </c>
      <c r="G404" s="102">
        <f t="shared" si="24"/>
        <v>311.87</v>
      </c>
      <c r="H404" s="112">
        <v>51</v>
      </c>
      <c r="I404" s="120">
        <v>678.25</v>
      </c>
      <c r="J404" s="120">
        <v>366.38</v>
      </c>
    </row>
    <row r="405" spans="1:10" ht="23.25">
      <c r="A405" s="110">
        <v>22580</v>
      </c>
      <c r="B405" s="112">
        <v>7</v>
      </c>
      <c r="C405" s="128">
        <v>86.4507</v>
      </c>
      <c r="D405" s="128">
        <v>86.515</v>
      </c>
      <c r="E405" s="166">
        <f t="shared" si="20"/>
        <v>0.06430000000000291</v>
      </c>
      <c r="F405" s="203">
        <f t="shared" si="23"/>
        <v>234.4918128441812</v>
      </c>
      <c r="G405" s="102">
        <f t="shared" si="24"/>
        <v>274.2099999999999</v>
      </c>
      <c r="H405" s="112">
        <v>52</v>
      </c>
      <c r="I405" s="120">
        <v>824.68</v>
      </c>
      <c r="J405" s="120">
        <v>550.47</v>
      </c>
    </row>
    <row r="406" spans="1:10" ht="23.25">
      <c r="A406" s="110"/>
      <c r="B406" s="112">
        <v>8</v>
      </c>
      <c r="C406" s="128">
        <v>84.8083</v>
      </c>
      <c r="D406" s="128">
        <v>84.8648</v>
      </c>
      <c r="E406" s="166">
        <f t="shared" si="20"/>
        <v>0.05649999999999977</v>
      </c>
      <c r="F406" s="203">
        <f t="shared" si="23"/>
        <v>160.26095589278052</v>
      </c>
      <c r="G406" s="102">
        <f t="shared" si="24"/>
        <v>352.55</v>
      </c>
      <c r="H406" s="112">
        <v>53</v>
      </c>
      <c r="I406" s="120">
        <v>652.76</v>
      </c>
      <c r="J406" s="120">
        <v>300.21</v>
      </c>
    </row>
    <row r="407" spans="1:10" ht="23.25">
      <c r="A407" s="110"/>
      <c r="B407" s="112">
        <v>9</v>
      </c>
      <c r="C407" s="128">
        <v>87.6767</v>
      </c>
      <c r="D407" s="128">
        <v>87.7289</v>
      </c>
      <c r="E407" s="166">
        <f t="shared" si="20"/>
        <v>0.052199999999999136</v>
      </c>
      <c r="F407" s="203">
        <f t="shared" si="23"/>
        <v>189.02085747392505</v>
      </c>
      <c r="G407" s="102">
        <f t="shared" si="24"/>
        <v>276.15999999999997</v>
      </c>
      <c r="H407" s="112">
        <v>54</v>
      </c>
      <c r="I407" s="120">
        <v>851.23</v>
      </c>
      <c r="J407" s="120">
        <v>575.07</v>
      </c>
    </row>
    <row r="408" spans="1:10" ht="23.25">
      <c r="A408" s="110">
        <v>22593</v>
      </c>
      <c r="B408" s="112">
        <v>1</v>
      </c>
      <c r="C408" s="128">
        <v>85.4441</v>
      </c>
      <c r="D408" s="128">
        <v>85.4557</v>
      </c>
      <c r="E408" s="166">
        <f t="shared" si="20"/>
        <v>0.011599999999987176</v>
      </c>
      <c r="F408" s="203">
        <f t="shared" si="23"/>
        <v>42.210982133063496</v>
      </c>
      <c r="G408" s="102">
        <f t="shared" si="24"/>
        <v>274.80999999999995</v>
      </c>
      <c r="H408" s="112">
        <v>55</v>
      </c>
      <c r="I408" s="120">
        <v>819.27</v>
      </c>
      <c r="J408" s="120">
        <v>544.46</v>
      </c>
    </row>
    <row r="409" spans="1:10" ht="23.25">
      <c r="A409" s="110"/>
      <c r="B409" s="112">
        <v>2</v>
      </c>
      <c r="C409" s="128">
        <v>87.5327</v>
      </c>
      <c r="D409" s="128">
        <v>87.5561</v>
      </c>
      <c r="E409" s="166">
        <f t="shared" si="20"/>
        <v>0.023399999999995202</v>
      </c>
      <c r="F409" s="203">
        <f t="shared" si="23"/>
        <v>71.11381249048839</v>
      </c>
      <c r="G409" s="102">
        <f t="shared" si="24"/>
        <v>329.04999999999995</v>
      </c>
      <c r="H409" s="112">
        <v>56</v>
      </c>
      <c r="I409" s="120">
        <v>655.43</v>
      </c>
      <c r="J409" s="120">
        <v>326.38</v>
      </c>
    </row>
    <row r="410" spans="1:10" ht="23.25">
      <c r="A410" s="110"/>
      <c r="B410" s="112">
        <v>3</v>
      </c>
      <c r="C410" s="128">
        <v>85.9101</v>
      </c>
      <c r="D410" s="128">
        <v>85.9414</v>
      </c>
      <c r="E410" s="166">
        <f t="shared" si="20"/>
        <v>0.03130000000000166</v>
      </c>
      <c r="F410" s="203">
        <f t="shared" si="23"/>
        <v>95.70987371189696</v>
      </c>
      <c r="G410" s="102">
        <f t="shared" si="24"/>
        <v>327.03</v>
      </c>
      <c r="H410" s="112">
        <v>57</v>
      </c>
      <c r="I410" s="120">
        <v>740.88</v>
      </c>
      <c r="J410" s="120">
        <v>413.85</v>
      </c>
    </row>
    <row r="411" spans="1:10" ht="23.25">
      <c r="A411" s="110">
        <v>22604</v>
      </c>
      <c r="B411" s="112">
        <v>4</v>
      </c>
      <c r="C411" s="128">
        <v>85.087</v>
      </c>
      <c r="D411" s="128">
        <v>85.1122</v>
      </c>
      <c r="E411" s="166">
        <f t="shared" si="20"/>
        <v>0.025199999999998113</v>
      </c>
      <c r="F411" s="203">
        <f t="shared" si="23"/>
        <v>81.7783546973815</v>
      </c>
      <c r="G411" s="102">
        <f t="shared" si="24"/>
        <v>308.15000000000003</v>
      </c>
      <c r="H411" s="112">
        <v>58</v>
      </c>
      <c r="I411" s="120">
        <v>709.97</v>
      </c>
      <c r="J411" s="120">
        <v>401.82</v>
      </c>
    </row>
    <row r="412" spans="1:10" ht="23.25">
      <c r="A412" s="110"/>
      <c r="B412" s="112">
        <v>5</v>
      </c>
      <c r="C412" s="128">
        <v>85.0931</v>
      </c>
      <c r="D412" s="128">
        <v>85.1179</v>
      </c>
      <c r="E412" s="166">
        <f t="shared" si="20"/>
        <v>0.024799999999999045</v>
      </c>
      <c r="F412" s="203">
        <f t="shared" si="23"/>
        <v>84.2162455854355</v>
      </c>
      <c r="G412" s="102">
        <f t="shared" si="24"/>
        <v>294.48</v>
      </c>
      <c r="H412" s="112">
        <v>59</v>
      </c>
      <c r="I412" s="120">
        <v>809.51</v>
      </c>
      <c r="J412" s="120">
        <v>515.03</v>
      </c>
    </row>
    <row r="413" spans="1:10" ht="23.25">
      <c r="A413" s="110"/>
      <c r="B413" s="112">
        <v>6</v>
      </c>
      <c r="C413" s="128">
        <v>87.4619</v>
      </c>
      <c r="D413" s="128">
        <v>87.4798</v>
      </c>
      <c r="E413" s="166">
        <f t="shared" si="20"/>
        <v>0.017899999999997362</v>
      </c>
      <c r="F413" s="200">
        <f t="shared" si="23"/>
        <v>62.600545568991265</v>
      </c>
      <c r="G413" s="102">
        <f t="shared" si="24"/>
        <v>285.94</v>
      </c>
      <c r="H413" s="112">
        <v>60</v>
      </c>
      <c r="I413" s="120">
        <v>691.61</v>
      </c>
      <c r="J413" s="120">
        <v>405.67</v>
      </c>
    </row>
    <row r="414" spans="1:10" ht="23.25">
      <c r="A414" s="110">
        <v>22612</v>
      </c>
      <c r="B414" s="112">
        <v>7</v>
      </c>
      <c r="C414" s="128">
        <v>86.501</v>
      </c>
      <c r="D414" s="128">
        <v>86.5228</v>
      </c>
      <c r="E414" s="166">
        <f t="shared" si="20"/>
        <v>0.02179999999999893</v>
      </c>
      <c r="F414" s="200">
        <f t="shared" si="23"/>
        <v>74.46626814687936</v>
      </c>
      <c r="G414" s="102">
        <f t="shared" si="24"/>
        <v>292.75</v>
      </c>
      <c r="H414" s="112">
        <v>61</v>
      </c>
      <c r="I414" s="120">
        <v>795.65</v>
      </c>
      <c r="J414" s="120">
        <v>502.9</v>
      </c>
    </row>
    <row r="415" spans="1:10" ht="23.25">
      <c r="A415" s="110"/>
      <c r="B415" s="112">
        <v>8</v>
      </c>
      <c r="C415" s="128">
        <v>84.8595</v>
      </c>
      <c r="D415" s="128">
        <v>84.8873</v>
      </c>
      <c r="E415" s="166">
        <f t="shared" si="20"/>
        <v>0.02779999999999916</v>
      </c>
      <c r="F415" s="200">
        <f t="shared" si="23"/>
        <v>79.86440288430911</v>
      </c>
      <c r="G415" s="102">
        <f t="shared" si="24"/>
        <v>348.09</v>
      </c>
      <c r="H415" s="112">
        <v>62</v>
      </c>
      <c r="I415" s="120">
        <v>714.3</v>
      </c>
      <c r="J415" s="120">
        <v>366.21</v>
      </c>
    </row>
    <row r="416" spans="1:10" ht="23.25">
      <c r="A416" s="110"/>
      <c r="B416" s="112">
        <v>9</v>
      </c>
      <c r="C416" s="128">
        <v>87.7135</v>
      </c>
      <c r="D416" s="128">
        <v>87.7324</v>
      </c>
      <c r="E416" s="166">
        <f t="shared" si="20"/>
        <v>0.018900000000002137</v>
      </c>
      <c r="F416" s="200">
        <f t="shared" si="23"/>
        <v>65.79176384586674</v>
      </c>
      <c r="G416" s="102">
        <f t="shared" si="24"/>
        <v>287.27</v>
      </c>
      <c r="H416" s="112">
        <v>63</v>
      </c>
      <c r="I416" s="120">
        <v>652.16</v>
      </c>
      <c r="J416" s="120">
        <v>364.89</v>
      </c>
    </row>
    <row r="417" spans="1:10" ht="23.25">
      <c r="A417" s="110">
        <v>22626</v>
      </c>
      <c r="B417" s="112">
        <v>13</v>
      </c>
      <c r="C417" s="128">
        <v>86.7968</v>
      </c>
      <c r="D417" s="128">
        <v>86.8033</v>
      </c>
      <c r="E417" s="166">
        <f t="shared" si="20"/>
        <v>0.006499999999988404</v>
      </c>
      <c r="F417" s="200">
        <f t="shared" si="23"/>
        <v>25.14701330852834</v>
      </c>
      <c r="G417" s="102">
        <f t="shared" si="24"/>
        <v>258.47999999999996</v>
      </c>
      <c r="H417" s="112">
        <v>64</v>
      </c>
      <c r="I417" s="120">
        <v>659.53</v>
      </c>
      <c r="J417" s="120">
        <v>401.05</v>
      </c>
    </row>
    <row r="418" spans="1:10" ht="23.25">
      <c r="A418" s="110"/>
      <c r="B418" s="112">
        <v>14</v>
      </c>
      <c r="C418" s="128">
        <v>85.9743</v>
      </c>
      <c r="D418" s="128">
        <v>85.9805</v>
      </c>
      <c r="E418" s="166">
        <f t="shared" si="20"/>
        <v>0.006200000000006867</v>
      </c>
      <c r="F418" s="200">
        <f aca="true" t="shared" si="25" ref="F418:F481">((10^6)*E418/G418)</f>
        <v>24.056182827016126</v>
      </c>
      <c r="G418" s="102">
        <f t="shared" si="24"/>
        <v>257.73</v>
      </c>
      <c r="H418" s="112">
        <v>65</v>
      </c>
      <c r="I418" s="120">
        <v>825.65</v>
      </c>
      <c r="J418" s="120">
        <v>567.92</v>
      </c>
    </row>
    <row r="419" spans="1:10" ht="23.25">
      <c r="A419" s="110"/>
      <c r="B419" s="112">
        <v>15</v>
      </c>
      <c r="C419" s="128">
        <v>86.9916</v>
      </c>
      <c r="D419" s="128">
        <v>87.0014</v>
      </c>
      <c r="E419" s="166">
        <f t="shared" si="20"/>
        <v>0.009799999999998477</v>
      </c>
      <c r="F419" s="200">
        <f t="shared" si="25"/>
        <v>36.22117090478442</v>
      </c>
      <c r="G419" s="102">
        <f t="shared" si="24"/>
        <v>270.56000000000006</v>
      </c>
      <c r="H419" s="112">
        <v>66</v>
      </c>
      <c r="I419" s="120">
        <v>808.58</v>
      </c>
      <c r="J419" s="120">
        <v>538.02</v>
      </c>
    </row>
    <row r="420" spans="1:10" ht="23.25">
      <c r="A420" s="110">
        <v>22634</v>
      </c>
      <c r="B420" s="112">
        <v>16</v>
      </c>
      <c r="C420" s="128">
        <v>86.1833</v>
      </c>
      <c r="D420" s="128">
        <v>86.191</v>
      </c>
      <c r="E420" s="166">
        <f t="shared" si="20"/>
        <v>0.007699999999999818</v>
      </c>
      <c r="F420" s="200">
        <f t="shared" si="25"/>
        <v>28.40280339358103</v>
      </c>
      <c r="G420" s="102">
        <f t="shared" si="24"/>
        <v>271.1</v>
      </c>
      <c r="H420" s="112">
        <v>67</v>
      </c>
      <c r="I420" s="120">
        <v>783.62</v>
      </c>
      <c r="J420" s="120">
        <v>512.52</v>
      </c>
    </row>
    <row r="421" spans="1:10" ht="23.25">
      <c r="A421" s="110"/>
      <c r="B421" s="112">
        <v>17</v>
      </c>
      <c r="C421" s="128">
        <v>87.2287</v>
      </c>
      <c r="D421" s="128">
        <v>87.24</v>
      </c>
      <c r="E421" s="166">
        <f t="shared" si="20"/>
        <v>0.011299999999991428</v>
      </c>
      <c r="F421" s="200">
        <f t="shared" si="25"/>
        <v>43.01484583171461</v>
      </c>
      <c r="G421" s="102">
        <f t="shared" si="24"/>
        <v>262.70000000000005</v>
      </c>
      <c r="H421" s="112">
        <v>68</v>
      </c>
      <c r="I421" s="120">
        <v>780.6</v>
      </c>
      <c r="J421" s="120">
        <v>517.9</v>
      </c>
    </row>
    <row r="422" spans="1:10" ht="23.25">
      <c r="A422" s="110"/>
      <c r="B422" s="112">
        <v>18</v>
      </c>
      <c r="C422" s="128">
        <v>85.1798</v>
      </c>
      <c r="D422" s="128">
        <v>85.1867</v>
      </c>
      <c r="E422" s="166">
        <f t="shared" si="20"/>
        <v>0.0069000000000016826</v>
      </c>
      <c r="F422" s="200">
        <f t="shared" si="25"/>
        <v>28.321635266599678</v>
      </c>
      <c r="G422" s="102">
        <f t="shared" si="24"/>
        <v>243.6300000000001</v>
      </c>
      <c r="H422" s="112">
        <v>69</v>
      </c>
      <c r="I422" s="120">
        <v>813.19</v>
      </c>
      <c r="J422" s="120">
        <v>569.56</v>
      </c>
    </row>
    <row r="423" spans="1:10" ht="23.25">
      <c r="A423" s="110">
        <v>22653</v>
      </c>
      <c r="B423" s="112">
        <v>19</v>
      </c>
      <c r="C423" s="128">
        <v>88.9809</v>
      </c>
      <c r="D423" s="128">
        <v>88.9981</v>
      </c>
      <c r="E423" s="166">
        <f t="shared" si="20"/>
        <v>0.017199999999988336</v>
      </c>
      <c r="F423" s="200">
        <f t="shared" si="25"/>
        <v>48.40979453979268</v>
      </c>
      <c r="G423" s="102">
        <f t="shared" si="24"/>
        <v>355.29999999999995</v>
      </c>
      <c r="H423" s="112">
        <v>70</v>
      </c>
      <c r="I423" s="120">
        <v>722.41</v>
      </c>
      <c r="J423" s="120">
        <v>367.11</v>
      </c>
    </row>
    <row r="424" spans="1:10" ht="23.25">
      <c r="A424" s="110"/>
      <c r="B424" s="112">
        <v>20</v>
      </c>
      <c r="C424" s="128">
        <v>84.6662</v>
      </c>
      <c r="D424" s="128">
        <v>84.6821</v>
      </c>
      <c r="E424" s="166">
        <f t="shared" si="20"/>
        <v>0.015900000000002024</v>
      </c>
      <c r="F424" s="200">
        <f t="shared" si="25"/>
        <v>52.9435269046418</v>
      </c>
      <c r="G424" s="102">
        <f t="shared" si="24"/>
        <v>300.31999999999994</v>
      </c>
      <c r="H424" s="112">
        <v>71</v>
      </c>
      <c r="I424" s="120">
        <v>831.68</v>
      </c>
      <c r="J424" s="120">
        <v>531.36</v>
      </c>
    </row>
    <row r="425" spans="1:10" ht="23.25">
      <c r="A425" s="110"/>
      <c r="B425" s="112">
        <v>21</v>
      </c>
      <c r="C425" s="128">
        <v>86.359</v>
      </c>
      <c r="D425" s="128">
        <v>86.3766</v>
      </c>
      <c r="E425" s="166">
        <f t="shared" si="20"/>
        <v>0.017600000000001614</v>
      </c>
      <c r="F425" s="200">
        <f t="shared" si="25"/>
        <v>60.25540073265642</v>
      </c>
      <c r="G425" s="102">
        <f t="shared" si="24"/>
        <v>292.09000000000003</v>
      </c>
      <c r="H425" s="112">
        <v>72</v>
      </c>
      <c r="I425" s="120">
        <v>864.58</v>
      </c>
      <c r="J425" s="120">
        <v>572.49</v>
      </c>
    </row>
    <row r="426" spans="1:10" ht="23.25">
      <c r="A426" s="110">
        <v>22660</v>
      </c>
      <c r="B426" s="112">
        <v>22</v>
      </c>
      <c r="C426" s="128">
        <v>85.1326</v>
      </c>
      <c r="D426" s="128">
        <v>85.145</v>
      </c>
      <c r="E426" s="166">
        <f t="shared" si="20"/>
        <v>0.012399999999999523</v>
      </c>
      <c r="F426" s="200">
        <f t="shared" si="25"/>
        <v>42.310710751695915</v>
      </c>
      <c r="G426" s="102">
        <f t="shared" si="24"/>
        <v>293.07000000000005</v>
      </c>
      <c r="H426" s="112">
        <v>73</v>
      </c>
      <c r="I426" s="120">
        <v>842.75</v>
      </c>
      <c r="J426" s="120">
        <v>549.68</v>
      </c>
    </row>
    <row r="427" spans="1:10" ht="23.25">
      <c r="A427" s="110"/>
      <c r="B427" s="112">
        <v>23</v>
      </c>
      <c r="C427" s="128">
        <v>87.6721</v>
      </c>
      <c r="D427" s="128">
        <v>87.686</v>
      </c>
      <c r="E427" s="166">
        <f t="shared" si="20"/>
        <v>0.013900000000006685</v>
      </c>
      <c r="F427" s="200">
        <f t="shared" si="25"/>
        <v>43.10077519381917</v>
      </c>
      <c r="G427" s="102">
        <f t="shared" si="24"/>
        <v>322.50000000000006</v>
      </c>
      <c r="H427" s="112">
        <v>74</v>
      </c>
      <c r="I427" s="120">
        <v>694.07</v>
      </c>
      <c r="J427" s="120">
        <v>371.57</v>
      </c>
    </row>
    <row r="428" spans="1:10" ht="23.25">
      <c r="A428" s="110"/>
      <c r="B428" s="112">
        <v>24</v>
      </c>
      <c r="C428" s="128">
        <v>88.0628</v>
      </c>
      <c r="D428" s="128">
        <v>88.0796</v>
      </c>
      <c r="E428" s="166">
        <f t="shared" si="20"/>
        <v>0.01680000000000348</v>
      </c>
      <c r="F428" s="200">
        <f>((10^6)*E428/G428)</f>
        <v>63.17214409266557</v>
      </c>
      <c r="G428" s="102">
        <f t="shared" si="24"/>
        <v>265.93999999999994</v>
      </c>
      <c r="H428" s="112">
        <v>75</v>
      </c>
      <c r="I428" s="120">
        <v>888.79</v>
      </c>
      <c r="J428" s="120">
        <v>622.85</v>
      </c>
    </row>
    <row r="429" spans="1:10" ht="23.25">
      <c r="A429" s="110">
        <v>22684</v>
      </c>
      <c r="B429" s="112">
        <v>10</v>
      </c>
      <c r="C429" s="128">
        <v>85.0429</v>
      </c>
      <c r="D429" s="128">
        <v>85.0445</v>
      </c>
      <c r="E429" s="166">
        <f t="shared" si="20"/>
        <v>0.001599999999996271</v>
      </c>
      <c r="F429" s="200">
        <f t="shared" si="25"/>
        <v>5.718574645256338</v>
      </c>
      <c r="G429" s="102">
        <f t="shared" si="24"/>
        <v>279.79</v>
      </c>
      <c r="H429" s="112">
        <v>76</v>
      </c>
      <c r="I429" s="120">
        <v>603.73</v>
      </c>
      <c r="J429" s="120">
        <v>323.94</v>
      </c>
    </row>
    <row r="430" spans="1:10" ht="23.25">
      <c r="A430" s="110"/>
      <c r="B430" s="112">
        <v>11</v>
      </c>
      <c r="C430" s="128">
        <v>86.0725</v>
      </c>
      <c r="D430" s="128">
        <v>86.0735</v>
      </c>
      <c r="E430" s="166">
        <f t="shared" si="20"/>
        <v>0.000999999999990564</v>
      </c>
      <c r="F430" s="200">
        <f t="shared" si="25"/>
        <v>3.308847859144213</v>
      </c>
      <c r="G430" s="102">
        <f t="shared" si="24"/>
        <v>302.21999999999997</v>
      </c>
      <c r="H430" s="112">
        <v>77</v>
      </c>
      <c r="I430" s="120">
        <v>655.88</v>
      </c>
      <c r="J430" s="120">
        <v>353.66</v>
      </c>
    </row>
    <row r="431" spans="1:10" ht="23.25">
      <c r="A431" s="110"/>
      <c r="B431" s="112">
        <v>12</v>
      </c>
      <c r="C431" s="128">
        <v>84.8284</v>
      </c>
      <c r="D431" s="128">
        <v>84.8298</v>
      </c>
      <c r="E431" s="166">
        <f t="shared" si="20"/>
        <v>0.0014000000000038426</v>
      </c>
      <c r="F431" s="200">
        <f t="shared" si="25"/>
        <v>5.100367955130761</v>
      </c>
      <c r="G431" s="102">
        <f t="shared" si="24"/>
        <v>274.49</v>
      </c>
      <c r="H431" s="112">
        <v>78</v>
      </c>
      <c r="I431" s="120">
        <v>817.21</v>
      </c>
      <c r="J431" s="120">
        <v>542.72</v>
      </c>
    </row>
    <row r="432" spans="1:10" ht="23.25">
      <c r="A432" s="110">
        <v>22692</v>
      </c>
      <c r="B432" s="112">
        <v>13</v>
      </c>
      <c r="C432" s="128">
        <v>86.6923</v>
      </c>
      <c r="D432" s="128">
        <v>86.6927</v>
      </c>
      <c r="E432" s="166">
        <f t="shared" si="20"/>
        <v>0.00039999999999906777</v>
      </c>
      <c r="F432" s="200">
        <f t="shared" si="25"/>
        <v>1.3932913023757976</v>
      </c>
      <c r="G432" s="102">
        <f t="shared" si="24"/>
        <v>287.09000000000003</v>
      </c>
      <c r="H432" s="112">
        <v>79</v>
      </c>
      <c r="I432" s="120">
        <v>621.44</v>
      </c>
      <c r="J432" s="120">
        <v>334.35</v>
      </c>
    </row>
    <row r="433" spans="1:10" ht="23.25">
      <c r="A433" s="110"/>
      <c r="B433" s="112">
        <v>14</v>
      </c>
      <c r="C433" s="128">
        <v>85.924</v>
      </c>
      <c r="D433" s="128">
        <v>85.926</v>
      </c>
      <c r="E433" s="166">
        <f t="shared" si="20"/>
        <v>0.001999999999995339</v>
      </c>
      <c r="F433" s="200">
        <f t="shared" si="25"/>
        <v>6.393453104006583</v>
      </c>
      <c r="G433" s="102">
        <f t="shared" si="24"/>
        <v>312.81999999999994</v>
      </c>
      <c r="H433" s="112">
        <v>80</v>
      </c>
      <c r="I433" s="120">
        <v>678.8</v>
      </c>
      <c r="J433" s="120">
        <v>365.98</v>
      </c>
    </row>
    <row r="434" spans="1:10" ht="23.25">
      <c r="A434" s="110"/>
      <c r="B434" s="112">
        <v>15</v>
      </c>
      <c r="C434" s="128">
        <v>86.9487</v>
      </c>
      <c r="D434" s="128">
        <v>86.9516</v>
      </c>
      <c r="E434" s="166">
        <f t="shared" si="20"/>
        <v>0.002899999999996794</v>
      </c>
      <c r="F434" s="200">
        <f t="shared" si="25"/>
        <v>10.624656530488345</v>
      </c>
      <c r="G434" s="102">
        <f t="shared" si="24"/>
        <v>272.95000000000005</v>
      </c>
      <c r="H434" s="112">
        <v>81</v>
      </c>
      <c r="I434" s="120">
        <v>683.69</v>
      </c>
      <c r="J434" s="120">
        <v>410.74</v>
      </c>
    </row>
    <row r="435" spans="1:10" ht="23.25">
      <c r="A435" s="110">
        <v>22702</v>
      </c>
      <c r="B435" s="112">
        <v>16</v>
      </c>
      <c r="C435" s="128">
        <v>86.1067</v>
      </c>
      <c r="D435" s="128">
        <v>86.1166</v>
      </c>
      <c r="E435" s="166">
        <f t="shared" si="20"/>
        <v>0.009900000000001796</v>
      </c>
      <c r="F435" s="200">
        <f t="shared" si="25"/>
        <v>26.81255585949624</v>
      </c>
      <c r="G435" s="102">
        <f t="shared" si="24"/>
        <v>369.23</v>
      </c>
      <c r="H435" s="112">
        <v>82</v>
      </c>
      <c r="I435" s="120">
        <v>705.26</v>
      </c>
      <c r="J435" s="120">
        <v>336.03</v>
      </c>
    </row>
    <row r="436" spans="1:10" ht="23.25">
      <c r="A436" s="110"/>
      <c r="B436" s="112">
        <v>17</v>
      </c>
      <c r="C436" s="128">
        <v>87.1974</v>
      </c>
      <c r="D436" s="128">
        <v>87.1999</v>
      </c>
      <c r="E436" s="166">
        <f t="shared" si="20"/>
        <v>0.0024999999999977263</v>
      </c>
      <c r="F436" s="200">
        <f t="shared" si="25"/>
        <v>7.555152614075934</v>
      </c>
      <c r="G436" s="102">
        <f t="shared" si="24"/>
        <v>330.9</v>
      </c>
      <c r="H436" s="112">
        <v>83</v>
      </c>
      <c r="I436" s="120">
        <v>708.15</v>
      </c>
      <c r="J436" s="120">
        <v>377.25</v>
      </c>
    </row>
    <row r="437" spans="1:10" ht="23.25">
      <c r="A437" s="110"/>
      <c r="B437" s="112">
        <v>18</v>
      </c>
      <c r="C437" s="128">
        <v>85.1425</v>
      </c>
      <c r="D437" s="128">
        <v>85.1458</v>
      </c>
      <c r="E437" s="166">
        <f t="shared" si="20"/>
        <v>0.003299999999995862</v>
      </c>
      <c r="F437" s="200">
        <f>((10^6)*E437/G437)</f>
        <v>10.67546583849593</v>
      </c>
      <c r="G437" s="102">
        <f t="shared" si="24"/>
        <v>309.12</v>
      </c>
      <c r="H437" s="112">
        <v>84</v>
      </c>
      <c r="I437" s="120">
        <v>828.16</v>
      </c>
      <c r="J437" s="120">
        <v>519.04</v>
      </c>
    </row>
    <row r="438" spans="1:10" ht="23.25">
      <c r="A438" s="110">
        <v>22712</v>
      </c>
      <c r="B438" s="112">
        <v>1</v>
      </c>
      <c r="C438" s="128">
        <v>85.4021</v>
      </c>
      <c r="D438" s="128">
        <v>85.4025</v>
      </c>
      <c r="E438" s="166">
        <f t="shared" si="20"/>
        <v>0.00039999999999906777</v>
      </c>
      <c r="F438" s="200">
        <f t="shared" si="25"/>
        <v>1.2306556317849666</v>
      </c>
      <c r="G438" s="102">
        <f t="shared" si="24"/>
        <v>325.03000000000003</v>
      </c>
      <c r="H438" s="112">
        <v>85</v>
      </c>
      <c r="I438" s="120">
        <v>711.23</v>
      </c>
      <c r="J438" s="120">
        <v>386.2</v>
      </c>
    </row>
    <row r="439" spans="1:10" ht="23.25">
      <c r="A439" s="110"/>
      <c r="B439" s="112">
        <v>2</v>
      </c>
      <c r="C439" s="128">
        <v>87.743</v>
      </c>
      <c r="D439" s="128">
        <v>87.4735</v>
      </c>
      <c r="E439" s="166">
        <f t="shared" si="20"/>
        <v>-0.26949999999999363</v>
      </c>
      <c r="F439" s="200">
        <f t="shared" si="25"/>
        <v>-822.398535245632</v>
      </c>
      <c r="G439" s="102">
        <f t="shared" si="24"/>
        <v>327.70000000000005</v>
      </c>
      <c r="H439" s="112">
        <v>86</v>
      </c>
      <c r="I439" s="120">
        <v>707.1</v>
      </c>
      <c r="J439" s="120">
        <v>379.4</v>
      </c>
    </row>
    <row r="440" spans="1:10" ht="23.25">
      <c r="A440" s="110"/>
      <c r="B440" s="112">
        <v>3</v>
      </c>
      <c r="C440" s="128">
        <v>85.8847</v>
      </c>
      <c r="D440" s="128">
        <v>85.8856</v>
      </c>
      <c r="E440" s="166">
        <f t="shared" si="20"/>
        <v>0.0009000000000014552</v>
      </c>
      <c r="F440" s="200">
        <f t="shared" si="25"/>
        <v>2.6809651474574174</v>
      </c>
      <c r="G440" s="102">
        <f t="shared" si="24"/>
        <v>335.70000000000005</v>
      </c>
      <c r="H440" s="112">
        <v>87</v>
      </c>
      <c r="I440" s="120">
        <v>708.72</v>
      </c>
      <c r="J440" s="120">
        <v>373.02</v>
      </c>
    </row>
    <row r="441" spans="1:10" ht="23.25">
      <c r="A441" s="110">
        <v>22723</v>
      </c>
      <c r="B441" s="112">
        <v>4</v>
      </c>
      <c r="C441" s="128">
        <v>85.03</v>
      </c>
      <c r="D441" s="128">
        <v>85.0313</v>
      </c>
      <c r="E441" s="166">
        <f t="shared" si="20"/>
        <v>0.001300000000000523</v>
      </c>
      <c r="F441" s="200">
        <f t="shared" si="25"/>
        <v>4.127901438416547</v>
      </c>
      <c r="G441" s="102">
        <f t="shared" si="24"/>
        <v>314.92999999999995</v>
      </c>
      <c r="H441" s="112">
        <v>88</v>
      </c>
      <c r="I441" s="120">
        <v>846.05</v>
      </c>
      <c r="J441" s="120">
        <v>531.12</v>
      </c>
    </row>
    <row r="442" spans="1:10" ht="23.25">
      <c r="A442" s="110"/>
      <c r="B442" s="112">
        <v>5</v>
      </c>
      <c r="C442" s="128">
        <v>85.0627</v>
      </c>
      <c r="D442" s="128">
        <v>85.0654</v>
      </c>
      <c r="E442" s="166">
        <f t="shared" si="20"/>
        <v>0.0026999999999901547</v>
      </c>
      <c r="F442" s="200">
        <f t="shared" si="25"/>
        <v>8.84086444004635</v>
      </c>
      <c r="G442" s="102">
        <f t="shared" si="24"/>
        <v>305.4</v>
      </c>
      <c r="H442" s="112">
        <v>89</v>
      </c>
      <c r="I442" s="120">
        <v>752.55</v>
      </c>
      <c r="J442" s="120">
        <v>447.15</v>
      </c>
    </row>
    <row r="443" spans="1:10" ht="23.25">
      <c r="A443" s="110"/>
      <c r="B443" s="112">
        <v>6</v>
      </c>
      <c r="C443" s="128">
        <v>87.4065</v>
      </c>
      <c r="D443" s="128">
        <v>87.412</v>
      </c>
      <c r="E443" s="166">
        <f t="shared" si="20"/>
        <v>0.005500000000012051</v>
      </c>
      <c r="F443" s="200">
        <f t="shared" si="25"/>
        <v>20.520856652533585</v>
      </c>
      <c r="G443" s="102">
        <f t="shared" si="24"/>
        <v>268.02</v>
      </c>
      <c r="H443" s="112">
        <v>90</v>
      </c>
      <c r="I443" s="120">
        <v>890.71</v>
      </c>
      <c r="J443" s="120">
        <v>622.69</v>
      </c>
    </row>
    <row r="444" spans="1:10" ht="23.25">
      <c r="A444" s="110">
        <v>22732</v>
      </c>
      <c r="B444" s="112">
        <v>7</v>
      </c>
      <c r="C444" s="128">
        <v>86.4374</v>
      </c>
      <c r="D444" s="128">
        <v>86.4452</v>
      </c>
      <c r="E444" s="166">
        <f t="shared" si="20"/>
        <v>0.007800000000003138</v>
      </c>
      <c r="F444" s="200">
        <f t="shared" si="25"/>
        <v>23.283582089561605</v>
      </c>
      <c r="G444" s="102">
        <f t="shared" si="24"/>
        <v>335</v>
      </c>
      <c r="H444" s="112">
        <v>91</v>
      </c>
      <c r="I444" s="120">
        <v>708.01</v>
      </c>
      <c r="J444" s="120">
        <v>373.01</v>
      </c>
    </row>
    <row r="445" spans="1:10" ht="23.25">
      <c r="A445" s="110"/>
      <c r="B445" s="112">
        <v>8</v>
      </c>
      <c r="C445" s="128">
        <v>84.8028</v>
      </c>
      <c r="D445" s="128">
        <v>84.8093</v>
      </c>
      <c r="E445" s="166">
        <f t="shared" si="20"/>
        <v>0.006499999999988404</v>
      </c>
      <c r="F445" s="200">
        <f t="shared" si="25"/>
        <v>21.99810477862598</v>
      </c>
      <c r="G445" s="102">
        <f t="shared" si="24"/>
        <v>295.47999999999996</v>
      </c>
      <c r="H445" s="112">
        <v>92</v>
      </c>
      <c r="I445" s="120">
        <v>738.77</v>
      </c>
      <c r="J445" s="120">
        <v>443.29</v>
      </c>
    </row>
    <row r="446" spans="1:10" ht="24" thickBot="1">
      <c r="A446" s="181"/>
      <c r="B446" s="175">
        <v>9</v>
      </c>
      <c r="C446" s="176">
        <v>87.646</v>
      </c>
      <c r="D446" s="176">
        <v>87.6491</v>
      </c>
      <c r="E446" s="177">
        <f t="shared" si="20"/>
        <v>0.0031000000000034333</v>
      </c>
      <c r="F446" s="204">
        <f t="shared" si="25"/>
        <v>9.807333354435233</v>
      </c>
      <c r="G446" s="102">
        <f t="shared" si="24"/>
        <v>316.09000000000003</v>
      </c>
      <c r="H446" s="175">
        <v>93</v>
      </c>
      <c r="I446" s="178">
        <v>713.94</v>
      </c>
      <c r="J446" s="178">
        <v>397.85</v>
      </c>
    </row>
    <row r="447" spans="1:10" ht="23.25">
      <c r="A447" s="151">
        <v>22741</v>
      </c>
      <c r="B447" s="152">
        <v>1</v>
      </c>
      <c r="C447" s="153">
        <v>85.411</v>
      </c>
      <c r="D447" s="153">
        <v>85.4114</v>
      </c>
      <c r="E447" s="170">
        <f t="shared" si="20"/>
        <v>0.00039999999999906777</v>
      </c>
      <c r="F447" s="202">
        <f t="shared" si="25"/>
        <v>1.3788824157987787</v>
      </c>
      <c r="G447" s="102">
        <f t="shared" si="24"/>
        <v>290.09000000000003</v>
      </c>
      <c r="H447" s="152">
        <v>1</v>
      </c>
      <c r="I447" s="155">
        <v>799.87</v>
      </c>
      <c r="J447" s="155">
        <v>509.78</v>
      </c>
    </row>
    <row r="448" spans="1:10" ht="23.25">
      <c r="A448" s="110"/>
      <c r="B448" s="112">
        <v>2</v>
      </c>
      <c r="C448" s="128">
        <v>87.4561</v>
      </c>
      <c r="D448" s="128">
        <v>87.4595</v>
      </c>
      <c r="E448" s="166">
        <f t="shared" si="20"/>
        <v>0.0033999999999991815</v>
      </c>
      <c r="F448" s="200">
        <f t="shared" si="25"/>
        <v>10.347871077697846</v>
      </c>
      <c r="G448" s="102">
        <f t="shared" si="24"/>
        <v>328.57</v>
      </c>
      <c r="H448" s="112">
        <v>2</v>
      </c>
      <c r="I448" s="120">
        <v>657.9</v>
      </c>
      <c r="J448" s="120">
        <v>329.33</v>
      </c>
    </row>
    <row r="449" spans="1:10" ht="23.25">
      <c r="A449" s="110"/>
      <c r="B449" s="112">
        <v>3</v>
      </c>
      <c r="C449" s="128">
        <v>85.8708</v>
      </c>
      <c r="D449" s="128">
        <v>85.8734</v>
      </c>
      <c r="E449" s="166">
        <f t="shared" si="20"/>
        <v>0.002600000000001046</v>
      </c>
      <c r="F449" s="200">
        <f t="shared" si="25"/>
        <v>7.988692926937399</v>
      </c>
      <c r="G449" s="102">
        <f t="shared" si="24"/>
        <v>325.46</v>
      </c>
      <c r="H449" s="112">
        <v>3</v>
      </c>
      <c r="I449" s="120">
        <v>694.78</v>
      </c>
      <c r="J449" s="120">
        <v>369.32</v>
      </c>
    </row>
    <row r="450" spans="1:10" ht="23.25">
      <c r="A450" s="110">
        <v>22762</v>
      </c>
      <c r="B450" s="112">
        <v>4</v>
      </c>
      <c r="C450" s="128">
        <v>85.018</v>
      </c>
      <c r="D450" s="128">
        <v>85.0183</v>
      </c>
      <c r="E450" s="166">
        <f t="shared" si="20"/>
        <v>0.0002999999999957481</v>
      </c>
      <c r="F450" s="200">
        <f t="shared" si="25"/>
        <v>0.873133676753538</v>
      </c>
      <c r="G450" s="102">
        <f t="shared" si="24"/>
        <v>343.59</v>
      </c>
      <c r="H450" s="112">
        <v>4</v>
      </c>
      <c r="I450" s="120">
        <v>658.18</v>
      </c>
      <c r="J450" s="120">
        <v>314.59</v>
      </c>
    </row>
    <row r="451" spans="1:10" ht="23.25">
      <c r="A451" s="110"/>
      <c r="B451" s="112">
        <v>5</v>
      </c>
      <c r="C451" s="128">
        <v>85.0181</v>
      </c>
      <c r="D451" s="128">
        <v>85.0184</v>
      </c>
      <c r="E451" s="166">
        <f t="shared" si="20"/>
        <v>0.0002999999999957481</v>
      </c>
      <c r="F451" s="200">
        <f t="shared" si="25"/>
        <v>0.9146620323660725</v>
      </c>
      <c r="G451" s="102">
        <f t="shared" si="24"/>
        <v>327.99</v>
      </c>
      <c r="H451" s="112">
        <v>5</v>
      </c>
      <c r="I451" s="120">
        <v>671.23</v>
      </c>
      <c r="J451" s="120">
        <v>343.24</v>
      </c>
    </row>
    <row r="452" spans="1:10" ht="23.25">
      <c r="A452" s="110"/>
      <c r="B452" s="112">
        <v>6</v>
      </c>
      <c r="C452" s="128">
        <v>87.3703</v>
      </c>
      <c r="D452" s="128">
        <v>87.3718</v>
      </c>
      <c r="E452" s="166">
        <f t="shared" si="20"/>
        <v>0.0014999999999929514</v>
      </c>
      <c r="F452" s="200">
        <f t="shared" si="25"/>
        <v>4.95163899248325</v>
      </c>
      <c r="G452" s="102">
        <f t="shared" si="24"/>
        <v>302.93000000000006</v>
      </c>
      <c r="H452" s="112">
        <v>6</v>
      </c>
      <c r="I452" s="120">
        <v>836.34</v>
      </c>
      <c r="J452" s="120">
        <v>533.41</v>
      </c>
    </row>
    <row r="453" spans="1:10" ht="23.25">
      <c r="A453" s="110">
        <v>22773</v>
      </c>
      <c r="B453" s="112">
        <v>13</v>
      </c>
      <c r="C453" s="128">
        <v>86.7053</v>
      </c>
      <c r="D453" s="128">
        <v>86.7108</v>
      </c>
      <c r="E453" s="166">
        <f t="shared" si="20"/>
        <v>0.005500000000012051</v>
      </c>
      <c r="F453" s="200">
        <f t="shared" si="25"/>
        <v>20.8863403334677</v>
      </c>
      <c r="G453" s="102">
        <f t="shared" si="24"/>
        <v>263.33000000000004</v>
      </c>
      <c r="H453" s="112">
        <v>7</v>
      </c>
      <c r="I453" s="120">
        <v>848.71</v>
      </c>
      <c r="J453" s="120">
        <v>585.38</v>
      </c>
    </row>
    <row r="454" spans="1:10" ht="23.25">
      <c r="A454" s="110"/>
      <c r="B454" s="112">
        <v>14</v>
      </c>
      <c r="C454" s="128">
        <v>85.9537</v>
      </c>
      <c r="D454" s="128">
        <v>85.9595</v>
      </c>
      <c r="E454" s="166">
        <f t="shared" si="20"/>
        <v>0.005800000000007799</v>
      </c>
      <c r="F454" s="200">
        <f t="shared" si="25"/>
        <v>20.03108271458401</v>
      </c>
      <c r="G454" s="102">
        <f aca="true" t="shared" si="26" ref="G454:G647">I454-J454</f>
        <v>289.54999999999995</v>
      </c>
      <c r="H454" s="112">
        <v>8</v>
      </c>
      <c r="I454" s="120">
        <v>780.3</v>
      </c>
      <c r="J454" s="120">
        <v>490.75</v>
      </c>
    </row>
    <row r="455" spans="1:10" ht="23.25">
      <c r="A455" s="110"/>
      <c r="B455" s="112">
        <v>15</v>
      </c>
      <c r="C455" s="128">
        <v>87.0274</v>
      </c>
      <c r="D455" s="128">
        <v>87.0328</v>
      </c>
      <c r="E455" s="166">
        <f t="shared" si="20"/>
        <v>0.00539999999999452</v>
      </c>
      <c r="F455" s="200">
        <f t="shared" si="25"/>
        <v>20.082561642286887</v>
      </c>
      <c r="G455" s="102">
        <f t="shared" si="26"/>
        <v>268.89</v>
      </c>
      <c r="H455" s="112">
        <v>9</v>
      </c>
      <c r="I455" s="120">
        <v>819.98</v>
      </c>
      <c r="J455" s="120">
        <v>551.09</v>
      </c>
    </row>
    <row r="456" spans="1:10" ht="23.25">
      <c r="A456" s="110">
        <v>22782</v>
      </c>
      <c r="B456" s="112">
        <v>16</v>
      </c>
      <c r="C456" s="128">
        <v>86.1054</v>
      </c>
      <c r="D456" s="128">
        <v>86.1098</v>
      </c>
      <c r="E456" s="166">
        <f t="shared" si="20"/>
        <v>0.004400000000003956</v>
      </c>
      <c r="F456" s="200">
        <f t="shared" si="25"/>
        <v>15.566955598811097</v>
      </c>
      <c r="G456" s="102">
        <f t="shared" si="26"/>
        <v>282.65</v>
      </c>
      <c r="H456" s="112">
        <v>10</v>
      </c>
      <c r="I456" s="120">
        <v>829.17</v>
      </c>
      <c r="J456" s="120">
        <v>546.52</v>
      </c>
    </row>
    <row r="457" spans="1:10" ht="23.25">
      <c r="A457" s="110"/>
      <c r="B457" s="112">
        <v>17</v>
      </c>
      <c r="C457" s="128">
        <v>87.2487</v>
      </c>
      <c r="D457" s="128">
        <v>87.2556</v>
      </c>
      <c r="E457" s="166">
        <f t="shared" si="20"/>
        <v>0.0069000000000016826</v>
      </c>
      <c r="F457" s="200">
        <f t="shared" si="25"/>
        <v>23.52299457948959</v>
      </c>
      <c r="G457" s="102">
        <f t="shared" si="26"/>
        <v>293.33000000000004</v>
      </c>
      <c r="H457" s="112">
        <v>11</v>
      </c>
      <c r="I457" s="120">
        <v>848.21</v>
      </c>
      <c r="J457" s="120">
        <v>554.88</v>
      </c>
    </row>
    <row r="458" spans="1:10" ht="23.25">
      <c r="A458" s="110"/>
      <c r="B458" s="112">
        <v>18</v>
      </c>
      <c r="C458" s="128">
        <v>85.1868</v>
      </c>
      <c r="D458" s="128">
        <v>85.1906</v>
      </c>
      <c r="E458" s="166">
        <f t="shared" si="20"/>
        <v>0.0037999999999982492</v>
      </c>
      <c r="F458" s="200">
        <f t="shared" si="25"/>
        <v>12.592371673785497</v>
      </c>
      <c r="G458" s="102">
        <f t="shared" si="26"/>
        <v>301.77</v>
      </c>
      <c r="H458" s="112">
        <v>12</v>
      </c>
      <c r="I458" s="120">
        <v>831.51</v>
      </c>
      <c r="J458" s="120">
        <v>529.74</v>
      </c>
    </row>
    <row r="459" spans="1:10" ht="23.25">
      <c r="A459" s="110">
        <v>22801</v>
      </c>
      <c r="B459" s="112">
        <v>1</v>
      </c>
      <c r="C459" s="128">
        <v>85.4002</v>
      </c>
      <c r="D459" s="128">
        <v>85.433</v>
      </c>
      <c r="E459" s="166">
        <f t="shared" si="20"/>
        <v>0.03280000000000882</v>
      </c>
      <c r="F459" s="200">
        <f t="shared" si="25"/>
        <v>98.41869955294152</v>
      </c>
      <c r="G459" s="102">
        <f t="shared" si="26"/>
        <v>333.27</v>
      </c>
      <c r="H459" s="112">
        <v>13</v>
      </c>
      <c r="I459" s="120">
        <v>626.04</v>
      </c>
      <c r="J459" s="120">
        <v>292.77</v>
      </c>
    </row>
    <row r="460" spans="1:10" ht="23.25">
      <c r="A460" s="110"/>
      <c r="B460" s="112">
        <v>2</v>
      </c>
      <c r="C460" s="128">
        <v>87.4757</v>
      </c>
      <c r="D460" s="128">
        <v>87.503</v>
      </c>
      <c r="E460" s="166">
        <f t="shared" si="20"/>
        <v>0.02729999999999677</v>
      </c>
      <c r="F460" s="200">
        <f t="shared" si="25"/>
        <v>92.62086513993815</v>
      </c>
      <c r="G460" s="102">
        <f t="shared" si="26"/>
        <v>294.75</v>
      </c>
      <c r="H460" s="112">
        <v>14</v>
      </c>
      <c r="I460" s="120">
        <v>847.77</v>
      </c>
      <c r="J460" s="120">
        <v>553.02</v>
      </c>
    </row>
    <row r="461" spans="1:10" ht="23.25">
      <c r="A461" s="110"/>
      <c r="B461" s="112">
        <v>3</v>
      </c>
      <c r="C461" s="128">
        <v>85.9017</v>
      </c>
      <c r="D461" s="128">
        <v>85.9255</v>
      </c>
      <c r="E461" s="166">
        <f t="shared" si="20"/>
        <v>0.02379999999999427</v>
      </c>
      <c r="F461" s="200">
        <f t="shared" si="25"/>
        <v>77.92037716079841</v>
      </c>
      <c r="G461" s="102">
        <f t="shared" si="26"/>
        <v>305.44000000000005</v>
      </c>
      <c r="H461" s="112">
        <v>15</v>
      </c>
      <c r="I461" s="120">
        <v>647.08</v>
      </c>
      <c r="J461" s="120">
        <v>341.64</v>
      </c>
    </row>
    <row r="462" spans="1:10" ht="23.25">
      <c r="A462" s="110">
        <v>22809</v>
      </c>
      <c r="B462" s="112">
        <v>4</v>
      </c>
      <c r="C462" s="128">
        <v>85.0532</v>
      </c>
      <c r="D462" s="128">
        <v>85.0726</v>
      </c>
      <c r="E462" s="166">
        <f t="shared" si="20"/>
        <v>0.019399999999990314</v>
      </c>
      <c r="F462" s="200">
        <f t="shared" si="25"/>
        <v>62.88288872318666</v>
      </c>
      <c r="G462" s="102">
        <f t="shared" si="26"/>
        <v>308.51</v>
      </c>
      <c r="H462" s="112">
        <v>16</v>
      </c>
      <c r="I462" s="120">
        <v>729.25</v>
      </c>
      <c r="J462" s="120">
        <v>420.74</v>
      </c>
    </row>
    <row r="463" spans="1:10" ht="23.25">
      <c r="A463" s="110"/>
      <c r="B463" s="112">
        <v>5</v>
      </c>
      <c r="C463" s="128">
        <v>85.0311</v>
      </c>
      <c r="D463" s="128">
        <v>85.0628</v>
      </c>
      <c r="E463" s="166">
        <f t="shared" si="20"/>
        <v>0.03170000000000073</v>
      </c>
      <c r="F463" s="200">
        <f t="shared" si="25"/>
        <v>91.10766224061831</v>
      </c>
      <c r="G463" s="102">
        <f t="shared" si="26"/>
        <v>347.93999999999994</v>
      </c>
      <c r="H463" s="112">
        <v>17</v>
      </c>
      <c r="I463" s="120">
        <v>658.18</v>
      </c>
      <c r="J463" s="120">
        <v>310.24</v>
      </c>
    </row>
    <row r="464" spans="1:10" ht="23.25">
      <c r="A464" s="110"/>
      <c r="B464" s="112">
        <v>6</v>
      </c>
      <c r="C464" s="128">
        <v>87.3878</v>
      </c>
      <c r="D464" s="128">
        <v>87.4134</v>
      </c>
      <c r="E464" s="166">
        <f t="shared" si="20"/>
        <v>0.02559999999999718</v>
      </c>
      <c r="F464" s="200">
        <f t="shared" si="25"/>
        <v>87.00380641652116</v>
      </c>
      <c r="G464" s="102">
        <f t="shared" si="26"/>
        <v>294.23999999999995</v>
      </c>
      <c r="H464" s="112">
        <v>18</v>
      </c>
      <c r="I464" s="120">
        <v>733.16</v>
      </c>
      <c r="J464" s="120">
        <v>438.92</v>
      </c>
    </row>
    <row r="465" spans="1:10" ht="23.25">
      <c r="A465" s="110">
        <v>22832</v>
      </c>
      <c r="B465" s="112">
        <v>13</v>
      </c>
      <c r="C465" s="128">
        <v>86.7527</v>
      </c>
      <c r="D465" s="128">
        <v>86.7582</v>
      </c>
      <c r="E465" s="166">
        <f t="shared" si="20"/>
        <v>0.00549999999999784</v>
      </c>
      <c r="F465" s="200">
        <f t="shared" si="25"/>
        <v>16.895524222031273</v>
      </c>
      <c r="G465" s="102">
        <f t="shared" si="26"/>
        <v>325.53</v>
      </c>
      <c r="H465" s="112">
        <v>19</v>
      </c>
      <c r="I465" s="120">
        <v>825.38</v>
      </c>
      <c r="J465" s="120">
        <v>499.85</v>
      </c>
    </row>
    <row r="466" spans="1:10" ht="23.25">
      <c r="A466" s="110"/>
      <c r="B466" s="112">
        <v>14</v>
      </c>
      <c r="C466" s="128">
        <v>85.9535</v>
      </c>
      <c r="D466" s="128">
        <v>85.958</v>
      </c>
      <c r="E466" s="166">
        <f t="shared" si="20"/>
        <v>0.004499999999993065</v>
      </c>
      <c r="F466" s="200">
        <f t="shared" si="25"/>
        <v>14.14293795962369</v>
      </c>
      <c r="G466" s="102">
        <f t="shared" si="26"/>
        <v>318.17999999999995</v>
      </c>
      <c r="H466" s="112">
        <v>20</v>
      </c>
      <c r="I466" s="120">
        <v>855.26</v>
      </c>
      <c r="J466" s="120">
        <v>537.08</v>
      </c>
    </row>
    <row r="467" spans="1:10" ht="23.25">
      <c r="A467" s="110"/>
      <c r="B467" s="112">
        <v>15</v>
      </c>
      <c r="C467" s="128">
        <v>87.0035</v>
      </c>
      <c r="D467" s="128">
        <v>87.0039</v>
      </c>
      <c r="E467" s="166">
        <f t="shared" si="20"/>
        <v>0.00039999999999906777</v>
      </c>
      <c r="F467" s="200">
        <f t="shared" si="25"/>
        <v>1.355518655322335</v>
      </c>
      <c r="G467" s="102">
        <f t="shared" si="26"/>
        <v>295.0899999999999</v>
      </c>
      <c r="H467" s="112">
        <v>21</v>
      </c>
      <c r="I467" s="120">
        <v>851.42</v>
      </c>
      <c r="J467" s="120">
        <v>556.33</v>
      </c>
    </row>
    <row r="468" spans="1:10" ht="23.25">
      <c r="A468" s="110">
        <v>22839</v>
      </c>
      <c r="B468" s="112">
        <v>16</v>
      </c>
      <c r="C468" s="128">
        <v>86.1528</v>
      </c>
      <c r="D468" s="128">
        <v>86.1536</v>
      </c>
      <c r="E468" s="166">
        <f t="shared" si="20"/>
        <v>0.0007999999999981355</v>
      </c>
      <c r="F468" s="200">
        <f t="shared" si="25"/>
        <v>2.71103731064467</v>
      </c>
      <c r="G468" s="102">
        <f t="shared" si="26"/>
        <v>295.0899999999999</v>
      </c>
      <c r="H468" s="112">
        <v>22</v>
      </c>
      <c r="I468" s="120">
        <v>851.42</v>
      </c>
      <c r="J468" s="120">
        <v>556.33</v>
      </c>
    </row>
    <row r="469" spans="1:10" ht="23.25">
      <c r="A469" s="110"/>
      <c r="B469" s="112">
        <v>17</v>
      </c>
      <c r="C469" s="128">
        <v>87.2566</v>
      </c>
      <c r="D469" s="128">
        <v>87.2588</v>
      </c>
      <c r="E469" s="166">
        <f t="shared" si="20"/>
        <v>0.0021999999999877673</v>
      </c>
      <c r="F469" s="200">
        <f t="shared" si="25"/>
        <v>7.412648674105484</v>
      </c>
      <c r="G469" s="102">
        <f t="shared" si="26"/>
        <v>296.7900000000001</v>
      </c>
      <c r="H469" s="112">
        <v>23</v>
      </c>
      <c r="I469" s="120">
        <v>849.83</v>
      </c>
      <c r="J469" s="120">
        <v>553.04</v>
      </c>
    </row>
    <row r="470" spans="1:10" ht="23.25">
      <c r="A470" s="110"/>
      <c r="B470" s="112">
        <v>18</v>
      </c>
      <c r="C470" s="128">
        <v>85.1702</v>
      </c>
      <c r="D470" s="128">
        <v>85.174</v>
      </c>
      <c r="E470" s="166">
        <f t="shared" si="20"/>
        <v>0.00380000000001246</v>
      </c>
      <c r="F470" s="200">
        <f t="shared" si="25"/>
        <v>13.432783060597613</v>
      </c>
      <c r="G470" s="102">
        <f t="shared" si="26"/>
        <v>282.8900000000001</v>
      </c>
      <c r="H470" s="112">
        <v>24</v>
      </c>
      <c r="I470" s="120">
        <v>861.19</v>
      </c>
      <c r="J470" s="120">
        <v>578.3</v>
      </c>
    </row>
    <row r="471" spans="1:10" ht="23.25">
      <c r="A471" s="110">
        <v>22864</v>
      </c>
      <c r="B471" s="112">
        <v>1</v>
      </c>
      <c r="C471" s="128">
        <v>85.3653</v>
      </c>
      <c r="D471" s="128">
        <v>85.3855</v>
      </c>
      <c r="E471" s="166">
        <f t="shared" si="20"/>
        <v>0.02019999999998845</v>
      </c>
      <c r="F471" s="200">
        <f t="shared" si="25"/>
        <v>70.59234667128585</v>
      </c>
      <c r="G471" s="102">
        <f t="shared" si="26"/>
        <v>286.15000000000003</v>
      </c>
      <c r="H471" s="112">
        <v>25</v>
      </c>
      <c r="I471" s="120">
        <v>750.71</v>
      </c>
      <c r="J471" s="120">
        <v>464.56</v>
      </c>
    </row>
    <row r="472" spans="1:10" ht="23.25">
      <c r="A472" s="110"/>
      <c r="B472" s="112">
        <v>2</v>
      </c>
      <c r="C472" s="128">
        <v>87.4476</v>
      </c>
      <c r="D472" s="128">
        <v>87.4662</v>
      </c>
      <c r="E472" s="166">
        <f t="shared" si="20"/>
        <v>0.01860000000000639</v>
      </c>
      <c r="F472" s="200">
        <f t="shared" si="25"/>
        <v>81.52173913046279</v>
      </c>
      <c r="G472" s="102">
        <f t="shared" si="26"/>
        <v>228.15999999999997</v>
      </c>
      <c r="H472" s="112">
        <v>26</v>
      </c>
      <c r="I472" s="120">
        <v>870</v>
      </c>
      <c r="J472" s="120">
        <v>641.84</v>
      </c>
    </row>
    <row r="473" spans="1:10" ht="23.25">
      <c r="A473" s="110"/>
      <c r="B473" s="112">
        <v>3</v>
      </c>
      <c r="C473" s="128">
        <v>85.8812</v>
      </c>
      <c r="D473" s="128">
        <v>85.8982</v>
      </c>
      <c r="E473" s="166">
        <f t="shared" si="20"/>
        <v>0.016999999999995907</v>
      </c>
      <c r="F473" s="200">
        <f t="shared" si="25"/>
        <v>61.52064560487789</v>
      </c>
      <c r="G473" s="102">
        <f t="shared" si="26"/>
        <v>276.33</v>
      </c>
      <c r="H473" s="112">
        <v>27</v>
      </c>
      <c r="I473" s="120">
        <v>647.4</v>
      </c>
      <c r="J473" s="120">
        <v>371.07</v>
      </c>
    </row>
    <row r="474" spans="1:10" ht="23.25">
      <c r="A474" s="110">
        <v>22866</v>
      </c>
      <c r="B474" s="112">
        <v>4</v>
      </c>
      <c r="C474" s="128">
        <v>85.0069</v>
      </c>
      <c r="D474" s="128">
        <v>85.0283</v>
      </c>
      <c r="E474" s="166">
        <f t="shared" si="20"/>
        <v>0.021399999999999864</v>
      </c>
      <c r="F474" s="200">
        <f t="shared" si="25"/>
        <v>77.55028084797922</v>
      </c>
      <c r="G474" s="102">
        <f t="shared" si="26"/>
        <v>275.94999999999993</v>
      </c>
      <c r="H474" s="112">
        <v>28</v>
      </c>
      <c r="I474" s="120">
        <v>790.91</v>
      </c>
      <c r="J474" s="120">
        <v>514.96</v>
      </c>
    </row>
    <row r="475" spans="1:10" ht="23.25">
      <c r="A475" s="110"/>
      <c r="B475" s="112">
        <v>5</v>
      </c>
      <c r="C475" s="128">
        <v>85.0487</v>
      </c>
      <c r="D475" s="128">
        <v>85.069</v>
      </c>
      <c r="E475" s="166">
        <f t="shared" si="20"/>
        <v>0.02030000000000598</v>
      </c>
      <c r="F475" s="200">
        <f t="shared" si="25"/>
        <v>68.50701943846511</v>
      </c>
      <c r="G475" s="102">
        <f t="shared" si="26"/>
        <v>296.32</v>
      </c>
      <c r="H475" s="112">
        <v>29</v>
      </c>
      <c r="I475" s="120">
        <v>779.23</v>
      </c>
      <c r="J475" s="120">
        <v>482.91</v>
      </c>
    </row>
    <row r="476" spans="1:10" ht="23.25">
      <c r="A476" s="110"/>
      <c r="B476" s="112">
        <v>6</v>
      </c>
      <c r="C476" s="128">
        <v>87.3967</v>
      </c>
      <c r="D476" s="128">
        <v>87.4209</v>
      </c>
      <c r="E476" s="166">
        <f t="shared" si="20"/>
        <v>0.02420000000000755</v>
      </c>
      <c r="F476" s="200">
        <f t="shared" si="25"/>
        <v>78.40342124022403</v>
      </c>
      <c r="G476" s="102">
        <f t="shared" si="26"/>
        <v>308.65999999999997</v>
      </c>
      <c r="H476" s="112">
        <v>30</v>
      </c>
      <c r="I476" s="120">
        <v>849.75</v>
      </c>
      <c r="J476" s="120">
        <v>541.09</v>
      </c>
    </row>
    <row r="477" spans="1:10" ht="23.25">
      <c r="A477" s="110">
        <v>22877</v>
      </c>
      <c r="B477" s="112">
        <v>7</v>
      </c>
      <c r="C477" s="128">
        <v>86.4471</v>
      </c>
      <c r="D477" s="128">
        <v>86.4729</v>
      </c>
      <c r="E477" s="166">
        <f t="shared" si="20"/>
        <v>0.02579999999998961</v>
      </c>
      <c r="F477" s="200">
        <f t="shared" si="25"/>
        <v>80.91579112432055</v>
      </c>
      <c r="G477" s="102">
        <f t="shared" si="26"/>
        <v>318.85</v>
      </c>
      <c r="H477" s="112">
        <v>31</v>
      </c>
      <c r="I477" s="120">
        <v>690.88</v>
      </c>
      <c r="J477" s="120">
        <v>372.03</v>
      </c>
    </row>
    <row r="478" spans="1:10" ht="23.25">
      <c r="A478" s="110"/>
      <c r="B478" s="112">
        <v>8</v>
      </c>
      <c r="C478" s="128">
        <v>84.7524</v>
      </c>
      <c r="D478" s="128">
        <v>84.776</v>
      </c>
      <c r="E478" s="166">
        <f t="shared" si="20"/>
        <v>0.02360000000000184</v>
      </c>
      <c r="F478" s="200">
        <f t="shared" si="25"/>
        <v>87.82702541774343</v>
      </c>
      <c r="G478" s="102">
        <f t="shared" si="26"/>
        <v>268.71000000000004</v>
      </c>
      <c r="H478" s="112">
        <v>32</v>
      </c>
      <c r="I478" s="120">
        <v>799</v>
      </c>
      <c r="J478" s="120">
        <v>530.29</v>
      </c>
    </row>
    <row r="479" spans="1:10" ht="23.25">
      <c r="A479" s="110"/>
      <c r="B479" s="112">
        <v>9</v>
      </c>
      <c r="C479" s="128">
        <v>87.6063</v>
      </c>
      <c r="D479" s="128">
        <v>87.6286</v>
      </c>
      <c r="E479" s="166">
        <f t="shared" si="20"/>
        <v>0.02230000000000132</v>
      </c>
      <c r="F479" s="200">
        <f t="shared" si="25"/>
        <v>69.35804926599066</v>
      </c>
      <c r="G479" s="102">
        <f t="shared" si="26"/>
        <v>321.52</v>
      </c>
      <c r="H479" s="112">
        <v>33</v>
      </c>
      <c r="I479" s="120">
        <v>694.38</v>
      </c>
      <c r="J479" s="120">
        <v>372.86</v>
      </c>
    </row>
    <row r="480" spans="1:10" ht="23.25">
      <c r="A480" s="110">
        <v>22890</v>
      </c>
      <c r="B480" s="112">
        <v>1</v>
      </c>
      <c r="C480" s="128">
        <v>85.3767</v>
      </c>
      <c r="D480" s="128">
        <v>85.4017</v>
      </c>
      <c r="E480" s="166">
        <f t="shared" si="20"/>
        <v>0.025000000000005684</v>
      </c>
      <c r="F480" s="200">
        <f t="shared" si="25"/>
        <v>83.82791804984636</v>
      </c>
      <c r="G480" s="102">
        <f t="shared" si="26"/>
        <v>298.23</v>
      </c>
      <c r="H480" s="112">
        <v>34</v>
      </c>
      <c r="I480" s="120">
        <v>720.21</v>
      </c>
      <c r="J480" s="120">
        <v>421.98</v>
      </c>
    </row>
    <row r="481" spans="1:10" ht="23.25">
      <c r="A481" s="110"/>
      <c r="B481" s="112">
        <v>2</v>
      </c>
      <c r="C481" s="128">
        <v>87.4512</v>
      </c>
      <c r="D481" s="128">
        <v>87.4928</v>
      </c>
      <c r="E481" s="166">
        <f t="shared" si="20"/>
        <v>0.041600000000002524</v>
      </c>
      <c r="F481" s="200">
        <f t="shared" si="25"/>
        <v>128.780608612211</v>
      </c>
      <c r="G481" s="102">
        <f t="shared" si="26"/>
        <v>323.03000000000003</v>
      </c>
      <c r="H481" s="112">
        <v>35</v>
      </c>
      <c r="I481" s="120">
        <v>673.1</v>
      </c>
      <c r="J481" s="120">
        <v>350.07</v>
      </c>
    </row>
    <row r="482" spans="1:10" ht="23.25">
      <c r="A482" s="110"/>
      <c r="B482" s="112">
        <v>3</v>
      </c>
      <c r="C482" s="128">
        <v>85.8811</v>
      </c>
      <c r="D482" s="128">
        <v>85.8989</v>
      </c>
      <c r="E482" s="166">
        <f t="shared" si="20"/>
        <v>0.017799999999994043</v>
      </c>
      <c r="F482" s="200">
        <f>((10^6)*E482/G482)</f>
        <v>68.15223217701983</v>
      </c>
      <c r="G482" s="102">
        <f t="shared" si="26"/>
        <v>261.18000000000006</v>
      </c>
      <c r="H482" s="112">
        <v>36</v>
      </c>
      <c r="I482" s="120">
        <v>776.11</v>
      </c>
      <c r="J482" s="120">
        <v>514.93</v>
      </c>
    </row>
    <row r="483" spans="1:10" ht="23.25">
      <c r="A483" s="110">
        <v>22905</v>
      </c>
      <c r="B483" s="112">
        <v>4</v>
      </c>
      <c r="C483" s="128">
        <v>85.0166</v>
      </c>
      <c r="D483" s="128">
        <v>85.0186</v>
      </c>
      <c r="E483" s="166">
        <f t="shared" si="20"/>
        <v>0.0020000000000095497</v>
      </c>
      <c r="F483" s="200">
        <f aca="true" t="shared" si="27" ref="F483:F647">((10^6)*E483/G483)</f>
        <v>6.221033313663098</v>
      </c>
      <c r="G483" s="166">
        <f t="shared" si="26"/>
        <v>321.49</v>
      </c>
      <c r="H483" s="112">
        <v>37</v>
      </c>
      <c r="I483" s="120">
        <v>564.72</v>
      </c>
      <c r="J483" s="120">
        <v>243.23</v>
      </c>
    </row>
    <row r="484" spans="1:10" ht="23.25">
      <c r="A484" s="110"/>
      <c r="B484" s="112">
        <v>5</v>
      </c>
      <c r="C484" s="128">
        <v>85.0525</v>
      </c>
      <c r="D484" s="128">
        <v>85.0538</v>
      </c>
      <c r="E484" s="166">
        <f t="shared" si="20"/>
        <v>0.001300000000000523</v>
      </c>
      <c r="F484" s="200">
        <f t="shared" si="27"/>
        <v>4.844600134160106</v>
      </c>
      <c r="G484" s="166">
        <f t="shared" si="26"/>
        <v>268.34000000000003</v>
      </c>
      <c r="H484" s="112">
        <v>38</v>
      </c>
      <c r="I484" s="120">
        <v>821.27</v>
      </c>
      <c r="J484" s="120">
        <v>552.93</v>
      </c>
    </row>
    <row r="485" spans="1:10" ht="23.25">
      <c r="A485" s="110"/>
      <c r="B485" s="112">
        <v>6</v>
      </c>
      <c r="C485" s="128">
        <v>87.4605</v>
      </c>
      <c r="D485" s="128">
        <v>87.4629</v>
      </c>
      <c r="E485" s="166">
        <f t="shared" si="20"/>
        <v>0.0024000000000086175</v>
      </c>
      <c r="F485" s="200">
        <f t="shared" si="27"/>
        <v>8.099078729823566</v>
      </c>
      <c r="G485" s="166">
        <f t="shared" si="26"/>
        <v>296.33000000000004</v>
      </c>
      <c r="H485" s="112">
        <v>39</v>
      </c>
      <c r="I485" s="120">
        <v>640.73</v>
      </c>
      <c r="J485" s="120">
        <v>344.4</v>
      </c>
    </row>
    <row r="486" spans="1:10" ht="23.25">
      <c r="A486" s="110">
        <v>22914</v>
      </c>
      <c r="B486" s="112">
        <v>7</v>
      </c>
      <c r="C486" s="128">
        <v>86.375</v>
      </c>
      <c r="D486" s="128">
        <v>86.3974</v>
      </c>
      <c r="E486" s="166">
        <f t="shared" si="20"/>
        <v>0.02240000000000464</v>
      </c>
      <c r="F486" s="200">
        <f t="shared" si="27"/>
        <v>74.27301966247103</v>
      </c>
      <c r="G486" s="166">
        <f t="shared" si="26"/>
        <v>301.59000000000003</v>
      </c>
      <c r="H486" s="112">
        <v>40</v>
      </c>
      <c r="I486" s="120">
        <v>740.46</v>
      </c>
      <c r="J486" s="120">
        <v>438.87</v>
      </c>
    </row>
    <row r="487" spans="1:10" ht="23.25">
      <c r="A487" s="110"/>
      <c r="B487" s="112">
        <v>8</v>
      </c>
      <c r="C487" s="128">
        <v>84.7901</v>
      </c>
      <c r="D487" s="128">
        <v>84.8214</v>
      </c>
      <c r="E487" s="166">
        <f t="shared" si="20"/>
        <v>0.03130000000000166</v>
      </c>
      <c r="F487" s="200">
        <f t="shared" si="27"/>
        <v>107.57122727429514</v>
      </c>
      <c r="G487" s="166">
        <f t="shared" si="26"/>
        <v>290.97</v>
      </c>
      <c r="H487" s="112">
        <v>41</v>
      </c>
      <c r="I487" s="120">
        <v>815.34</v>
      </c>
      <c r="J487" s="120">
        <v>524.37</v>
      </c>
    </row>
    <row r="488" spans="1:10" ht="23.25">
      <c r="A488" s="110"/>
      <c r="B488" s="112">
        <v>9</v>
      </c>
      <c r="C488" s="128">
        <v>87.649</v>
      </c>
      <c r="D488" s="128">
        <v>87.6812</v>
      </c>
      <c r="E488" s="166">
        <f t="shared" si="20"/>
        <v>0.032200000000003115</v>
      </c>
      <c r="F488" s="200">
        <f t="shared" si="27"/>
        <v>102.92143450745739</v>
      </c>
      <c r="G488" s="166">
        <f t="shared" si="26"/>
        <v>312.85999999999996</v>
      </c>
      <c r="H488" s="112">
        <v>42</v>
      </c>
      <c r="I488" s="120">
        <v>680.28</v>
      </c>
      <c r="J488" s="120">
        <v>367.42</v>
      </c>
    </row>
    <row r="489" spans="1:10" ht="23.25">
      <c r="A489" s="110">
        <v>22927</v>
      </c>
      <c r="B489" s="112">
        <v>1</v>
      </c>
      <c r="C489" s="128">
        <v>85.4278</v>
      </c>
      <c r="D489" s="128">
        <v>85.4297</v>
      </c>
      <c r="E489" s="166">
        <f t="shared" si="20"/>
        <v>0.0018999999999920192</v>
      </c>
      <c r="F489" s="200">
        <f t="shared" si="27"/>
        <v>6.499059346646209</v>
      </c>
      <c r="G489" s="166">
        <f t="shared" si="26"/>
        <v>292.34999999999997</v>
      </c>
      <c r="H489" s="112">
        <v>43</v>
      </c>
      <c r="I489" s="120">
        <v>701.53</v>
      </c>
      <c r="J489" s="120">
        <v>409.18</v>
      </c>
    </row>
    <row r="490" spans="1:10" ht="23.25">
      <c r="A490" s="110"/>
      <c r="B490" s="112">
        <v>2</v>
      </c>
      <c r="C490" s="128">
        <v>87.4939</v>
      </c>
      <c r="D490" s="128">
        <v>87.4961</v>
      </c>
      <c r="E490" s="166">
        <f t="shared" si="20"/>
        <v>0.002200000000001978</v>
      </c>
      <c r="F490" s="200">
        <f t="shared" si="27"/>
        <v>7.49216727966891</v>
      </c>
      <c r="G490" s="166">
        <f t="shared" si="26"/>
        <v>293.63999999999993</v>
      </c>
      <c r="H490" s="112">
        <v>44</v>
      </c>
      <c r="I490" s="120">
        <v>661.93</v>
      </c>
      <c r="J490" s="120">
        <v>368.29</v>
      </c>
    </row>
    <row r="491" spans="1:10" ht="23.25">
      <c r="A491" s="110"/>
      <c r="B491" s="112">
        <v>3</v>
      </c>
      <c r="C491" s="128">
        <v>85.919</v>
      </c>
      <c r="D491" s="128">
        <v>85.9236</v>
      </c>
      <c r="E491" s="166">
        <f t="shared" si="20"/>
        <v>0.004599999999996385</v>
      </c>
      <c r="F491" s="200">
        <f t="shared" si="27"/>
        <v>16.62089897382709</v>
      </c>
      <c r="G491" s="166">
        <f t="shared" si="26"/>
        <v>276.76</v>
      </c>
      <c r="H491" s="112">
        <v>45</v>
      </c>
      <c r="I491" s="120">
        <v>834.89</v>
      </c>
      <c r="J491" s="120">
        <v>558.13</v>
      </c>
    </row>
    <row r="492" spans="1:10" ht="23.25">
      <c r="A492" s="110">
        <v>22947</v>
      </c>
      <c r="B492" s="112">
        <v>4</v>
      </c>
      <c r="C492" s="128">
        <v>85.0416</v>
      </c>
      <c r="D492" s="128">
        <v>85.0483</v>
      </c>
      <c r="E492" s="166">
        <f t="shared" si="20"/>
        <v>0.006699999999995043</v>
      </c>
      <c r="F492" s="200">
        <f t="shared" si="27"/>
        <v>25.388404698730746</v>
      </c>
      <c r="G492" s="166">
        <f t="shared" si="26"/>
        <v>263.9</v>
      </c>
      <c r="H492" s="112">
        <v>46</v>
      </c>
      <c r="I492" s="120">
        <v>839.04</v>
      </c>
      <c r="J492" s="120">
        <v>575.14</v>
      </c>
    </row>
    <row r="493" spans="1:10" ht="23.25">
      <c r="A493" s="110"/>
      <c r="B493" s="112">
        <v>5</v>
      </c>
      <c r="C493" s="128">
        <v>85.0743</v>
      </c>
      <c r="D493" s="128">
        <v>85.0822</v>
      </c>
      <c r="E493" s="166">
        <f t="shared" si="20"/>
        <v>0.007900000000006457</v>
      </c>
      <c r="F493" s="200">
        <f t="shared" si="27"/>
        <v>25.877034950396197</v>
      </c>
      <c r="G493" s="166">
        <f t="shared" si="26"/>
        <v>305.2900000000001</v>
      </c>
      <c r="H493" s="112">
        <v>47</v>
      </c>
      <c r="I493" s="120">
        <v>818.59</v>
      </c>
      <c r="J493" s="120">
        <v>513.3</v>
      </c>
    </row>
    <row r="494" spans="1:10" ht="23.25">
      <c r="A494" s="110"/>
      <c r="B494" s="112">
        <v>6</v>
      </c>
      <c r="C494" s="128">
        <v>87.4938</v>
      </c>
      <c r="D494" s="128">
        <v>87.503</v>
      </c>
      <c r="E494" s="166">
        <f t="shared" si="20"/>
        <v>0.00920000000000698</v>
      </c>
      <c r="F494" s="200">
        <f t="shared" si="27"/>
        <v>29.4720656074032</v>
      </c>
      <c r="G494" s="166">
        <f t="shared" si="26"/>
        <v>312.15999999999997</v>
      </c>
      <c r="H494" s="112">
        <v>48</v>
      </c>
      <c r="I494" s="120">
        <v>680.14</v>
      </c>
      <c r="J494" s="120">
        <v>367.98</v>
      </c>
    </row>
    <row r="495" spans="1:10" ht="23.25">
      <c r="A495" s="110">
        <v>22956</v>
      </c>
      <c r="B495" s="112">
        <v>1</v>
      </c>
      <c r="C495" s="128">
        <v>85.3925</v>
      </c>
      <c r="D495" s="128">
        <v>85.3925</v>
      </c>
      <c r="E495" s="166">
        <f t="shared" si="20"/>
        <v>0</v>
      </c>
      <c r="F495" s="200">
        <f t="shared" si="27"/>
        <v>0</v>
      </c>
      <c r="G495" s="166">
        <f t="shared" si="26"/>
        <v>301.24</v>
      </c>
      <c r="H495" s="112">
        <v>49</v>
      </c>
      <c r="I495" s="120">
        <v>669.63</v>
      </c>
      <c r="J495" s="120">
        <v>368.39</v>
      </c>
    </row>
    <row r="496" spans="1:10" ht="23.25">
      <c r="A496" s="110"/>
      <c r="B496" s="112">
        <v>2</v>
      </c>
      <c r="C496" s="128">
        <v>87.486</v>
      </c>
      <c r="D496" s="128">
        <v>87.486</v>
      </c>
      <c r="E496" s="166">
        <f t="shared" si="20"/>
        <v>0</v>
      </c>
      <c r="F496" s="200">
        <f t="shared" si="27"/>
        <v>0</v>
      </c>
      <c r="G496" s="166">
        <f t="shared" si="26"/>
        <v>257.11</v>
      </c>
      <c r="H496" s="112">
        <v>50</v>
      </c>
      <c r="I496" s="120">
        <v>768.51</v>
      </c>
      <c r="J496" s="120">
        <v>511.4</v>
      </c>
    </row>
    <row r="497" spans="1:10" ht="23.25">
      <c r="A497" s="110"/>
      <c r="B497" s="112">
        <v>3</v>
      </c>
      <c r="C497" s="128">
        <v>85.894</v>
      </c>
      <c r="D497" s="128">
        <v>85.8957</v>
      </c>
      <c r="E497" s="166">
        <f t="shared" si="20"/>
        <v>0.0016999999999995907</v>
      </c>
      <c r="F497" s="200">
        <f t="shared" si="27"/>
        <v>5.415392456675557</v>
      </c>
      <c r="G497" s="166">
        <f t="shared" si="26"/>
        <v>313.92</v>
      </c>
      <c r="H497" s="112">
        <v>51</v>
      </c>
      <c r="I497" s="120">
        <v>684.26</v>
      </c>
      <c r="J497" s="120">
        <v>370.34</v>
      </c>
    </row>
    <row r="498" spans="1:10" ht="23.25">
      <c r="A498" s="110">
        <v>22978</v>
      </c>
      <c r="B498" s="112">
        <v>4</v>
      </c>
      <c r="C498" s="128">
        <v>85.0217</v>
      </c>
      <c r="D498" s="128">
        <v>85.0217</v>
      </c>
      <c r="E498" s="166">
        <f t="shared" si="20"/>
        <v>0</v>
      </c>
      <c r="F498" s="200">
        <f t="shared" si="27"/>
        <v>0</v>
      </c>
      <c r="G498" s="166">
        <f t="shared" si="26"/>
        <v>290.15</v>
      </c>
      <c r="H498" s="112">
        <v>52</v>
      </c>
      <c r="I498" s="120">
        <v>813.92</v>
      </c>
      <c r="J498" s="120">
        <v>523.77</v>
      </c>
    </row>
    <row r="499" spans="1:10" ht="23.25">
      <c r="A499" s="110"/>
      <c r="B499" s="112">
        <v>5</v>
      </c>
      <c r="C499" s="128">
        <v>85.0921</v>
      </c>
      <c r="D499" s="128">
        <v>85.0921</v>
      </c>
      <c r="E499" s="166">
        <f t="shared" si="20"/>
        <v>0</v>
      </c>
      <c r="F499" s="200">
        <f t="shared" si="27"/>
        <v>0</v>
      </c>
      <c r="G499" s="166">
        <f t="shared" si="26"/>
        <v>230.06000000000006</v>
      </c>
      <c r="H499" s="112">
        <v>53</v>
      </c>
      <c r="I499" s="120">
        <v>874.69</v>
      </c>
      <c r="J499" s="120">
        <v>644.63</v>
      </c>
    </row>
    <row r="500" spans="1:10" ht="23.25">
      <c r="A500" s="110"/>
      <c r="B500" s="112">
        <v>6</v>
      </c>
      <c r="C500" s="128">
        <v>87.4749</v>
      </c>
      <c r="D500" s="128">
        <v>87.4749</v>
      </c>
      <c r="E500" s="166">
        <f t="shared" si="20"/>
        <v>0</v>
      </c>
      <c r="F500" s="200">
        <f t="shared" si="27"/>
        <v>0</v>
      </c>
      <c r="G500" s="166">
        <f t="shared" si="26"/>
        <v>282.06</v>
      </c>
      <c r="H500" s="112">
        <v>54</v>
      </c>
      <c r="I500" s="120">
        <v>761.13</v>
      </c>
      <c r="J500" s="120">
        <v>479.07</v>
      </c>
    </row>
    <row r="501" spans="1:10" ht="23.25">
      <c r="A501" s="110">
        <v>22986</v>
      </c>
      <c r="B501" s="112">
        <v>7</v>
      </c>
      <c r="C501" s="128">
        <v>86.3934</v>
      </c>
      <c r="D501" s="128">
        <v>86.3979</v>
      </c>
      <c r="E501" s="166">
        <f t="shared" si="20"/>
        <v>0.004500000000007276</v>
      </c>
      <c r="F501" s="200">
        <f t="shared" si="27"/>
        <v>14.836795252249509</v>
      </c>
      <c r="G501" s="166">
        <f t="shared" si="26"/>
        <v>303.3</v>
      </c>
      <c r="H501" s="112">
        <v>55</v>
      </c>
      <c r="I501" s="120">
        <v>781.12</v>
      </c>
      <c r="J501" s="120">
        <v>477.82</v>
      </c>
    </row>
    <row r="502" spans="1:10" ht="23.25">
      <c r="A502" s="110"/>
      <c r="B502" s="112">
        <v>8</v>
      </c>
      <c r="C502" s="128">
        <v>84.8024</v>
      </c>
      <c r="D502" s="128">
        <v>84.8049</v>
      </c>
      <c r="E502" s="166">
        <f t="shared" si="20"/>
        <v>0.0024999999999977263</v>
      </c>
      <c r="F502" s="200">
        <f t="shared" si="27"/>
        <v>7.935752150581615</v>
      </c>
      <c r="G502" s="166">
        <f t="shared" si="26"/>
        <v>315.03000000000003</v>
      </c>
      <c r="H502" s="112">
        <v>56</v>
      </c>
      <c r="I502" s="120">
        <v>661.58</v>
      </c>
      <c r="J502" s="120">
        <v>346.55</v>
      </c>
    </row>
    <row r="503" spans="1:10" ht="23.25">
      <c r="A503" s="110"/>
      <c r="B503" s="112">
        <v>9</v>
      </c>
      <c r="C503" s="128">
        <v>87.6508</v>
      </c>
      <c r="D503" s="128">
        <v>87.6519</v>
      </c>
      <c r="E503" s="166">
        <f t="shared" si="20"/>
        <v>0.0010999999999938836</v>
      </c>
      <c r="F503" s="200">
        <f t="shared" si="27"/>
        <v>3.6800374694519546</v>
      </c>
      <c r="G503" s="166">
        <f t="shared" si="26"/>
        <v>298.90999999999997</v>
      </c>
      <c r="H503" s="112">
        <v>57</v>
      </c>
      <c r="I503" s="120">
        <v>829.52</v>
      </c>
      <c r="J503" s="120">
        <v>530.61</v>
      </c>
    </row>
    <row r="504" spans="1:10" ht="23.25">
      <c r="A504" s="110">
        <v>22998</v>
      </c>
      <c r="B504" s="112">
        <v>10</v>
      </c>
      <c r="C504" s="128">
        <v>85.0866</v>
      </c>
      <c r="D504" s="128">
        <v>85.0868</v>
      </c>
      <c r="E504" s="166">
        <f t="shared" si="20"/>
        <v>0.00019999999999242846</v>
      </c>
      <c r="F504" s="200">
        <f t="shared" si="27"/>
        <v>0.6573109409157277</v>
      </c>
      <c r="G504" s="166">
        <f t="shared" si="26"/>
        <v>304.27</v>
      </c>
      <c r="H504" s="112">
        <v>58</v>
      </c>
      <c r="I504" s="120">
        <v>768.75</v>
      </c>
      <c r="J504" s="120">
        <v>464.48</v>
      </c>
    </row>
    <row r="505" spans="1:10" ht="23.25">
      <c r="A505" s="110"/>
      <c r="B505" s="112">
        <v>11</v>
      </c>
      <c r="C505" s="128">
        <v>86.1087</v>
      </c>
      <c r="D505" s="128">
        <v>86.1119</v>
      </c>
      <c r="E505" s="166">
        <f t="shared" si="20"/>
        <v>0.003200000000006753</v>
      </c>
      <c r="F505" s="200">
        <f t="shared" si="27"/>
        <v>10.542615227512119</v>
      </c>
      <c r="G505" s="166">
        <f t="shared" si="26"/>
        <v>303.53</v>
      </c>
      <c r="H505" s="112">
        <v>59</v>
      </c>
      <c r="I505" s="120">
        <v>669.54</v>
      </c>
      <c r="J505" s="120">
        <v>366.01</v>
      </c>
    </row>
    <row r="506" spans="1:10" ht="23.25">
      <c r="A506" s="110"/>
      <c r="B506" s="112">
        <v>12</v>
      </c>
      <c r="C506" s="128">
        <v>84.8388</v>
      </c>
      <c r="D506" s="128">
        <v>84.8401</v>
      </c>
      <c r="E506" s="166">
        <f t="shared" si="20"/>
        <v>0.001300000000000523</v>
      </c>
      <c r="F506" s="200">
        <f t="shared" si="27"/>
        <v>4.094101344756473</v>
      </c>
      <c r="G506" s="166">
        <f t="shared" si="26"/>
        <v>317.53</v>
      </c>
      <c r="H506" s="112">
        <v>60</v>
      </c>
      <c r="I506" s="120">
        <v>688.27</v>
      </c>
      <c r="J506" s="120">
        <v>370.74</v>
      </c>
    </row>
    <row r="507" spans="1:10" ht="23.25">
      <c r="A507" s="110">
        <v>23024</v>
      </c>
      <c r="B507" s="112">
        <v>1</v>
      </c>
      <c r="C507" s="128">
        <v>85.4168</v>
      </c>
      <c r="D507" s="128">
        <v>85.4216</v>
      </c>
      <c r="E507" s="166">
        <f t="shared" si="20"/>
        <v>0.004800000000003024</v>
      </c>
      <c r="F507" s="200">
        <f t="shared" si="27"/>
        <v>16.097659132078018</v>
      </c>
      <c r="G507" s="166">
        <f t="shared" si="26"/>
        <v>298.18000000000006</v>
      </c>
      <c r="H507" s="112">
        <v>61</v>
      </c>
      <c r="I507" s="120">
        <v>839.85</v>
      </c>
      <c r="J507" s="120">
        <v>541.67</v>
      </c>
    </row>
    <row r="508" spans="1:10" ht="23.25">
      <c r="A508" s="110"/>
      <c r="B508" s="112">
        <v>2</v>
      </c>
      <c r="C508" s="128">
        <v>87.4903</v>
      </c>
      <c r="D508" s="128">
        <v>87.4978</v>
      </c>
      <c r="E508" s="166">
        <f t="shared" si="20"/>
        <v>0.007499999999993179</v>
      </c>
      <c r="F508" s="200">
        <f t="shared" si="27"/>
        <v>26.893287435431652</v>
      </c>
      <c r="G508" s="166">
        <f t="shared" si="26"/>
        <v>278.88</v>
      </c>
      <c r="H508" s="112">
        <v>62</v>
      </c>
      <c r="I508" s="120">
        <v>684.36</v>
      </c>
      <c r="J508" s="120">
        <v>405.48</v>
      </c>
    </row>
    <row r="509" spans="1:10" ht="23.25">
      <c r="A509" s="110"/>
      <c r="B509" s="112">
        <v>3</v>
      </c>
      <c r="C509" s="128">
        <v>85.8896</v>
      </c>
      <c r="D509" s="128">
        <v>85.8946</v>
      </c>
      <c r="E509" s="166">
        <f t="shared" si="20"/>
        <v>0.0049999999999954525</v>
      </c>
      <c r="F509" s="200">
        <f t="shared" si="27"/>
        <v>15.350607884058247</v>
      </c>
      <c r="G509" s="166">
        <f t="shared" si="26"/>
        <v>325.72</v>
      </c>
      <c r="H509" s="112">
        <v>63</v>
      </c>
      <c r="I509" s="120">
        <v>665.48</v>
      </c>
      <c r="J509" s="120">
        <v>339.76</v>
      </c>
    </row>
    <row r="510" spans="1:10" ht="23.25">
      <c r="A510" s="110">
        <v>23032</v>
      </c>
      <c r="B510" s="112">
        <v>4</v>
      </c>
      <c r="C510" s="128">
        <v>85.032</v>
      </c>
      <c r="D510" s="128">
        <v>85.0387</v>
      </c>
      <c r="E510" s="166">
        <f t="shared" si="20"/>
        <v>0.006700000000009254</v>
      </c>
      <c r="F510" s="200">
        <f t="shared" si="27"/>
        <v>21.002476411426773</v>
      </c>
      <c r="G510" s="166">
        <f t="shared" si="26"/>
        <v>319.00999999999993</v>
      </c>
      <c r="H510" s="112">
        <v>64</v>
      </c>
      <c r="I510" s="120">
        <v>666.17</v>
      </c>
      <c r="J510" s="120">
        <v>347.16</v>
      </c>
    </row>
    <row r="511" spans="1:10" ht="23.25">
      <c r="A511" s="110"/>
      <c r="B511" s="112">
        <v>5</v>
      </c>
      <c r="C511" s="128">
        <v>85.0334</v>
      </c>
      <c r="D511" s="128">
        <v>85.0406</v>
      </c>
      <c r="E511" s="166">
        <f t="shared" si="20"/>
        <v>0.007199999999997431</v>
      </c>
      <c r="F511" s="200">
        <f t="shared" si="27"/>
        <v>26.566305069727072</v>
      </c>
      <c r="G511" s="166">
        <f t="shared" si="26"/>
        <v>271.02</v>
      </c>
      <c r="H511" s="112">
        <v>65</v>
      </c>
      <c r="I511" s="120">
        <v>818.12</v>
      </c>
      <c r="J511" s="120">
        <v>547.1</v>
      </c>
    </row>
    <row r="512" spans="1:10" ht="23.25">
      <c r="A512" s="110"/>
      <c r="B512" s="112">
        <v>6</v>
      </c>
      <c r="C512" s="128">
        <v>87.4498</v>
      </c>
      <c r="D512" s="128">
        <v>87.4541</v>
      </c>
      <c r="E512" s="166">
        <f t="shared" si="20"/>
        <v>0.004300000000000637</v>
      </c>
      <c r="F512" s="200">
        <f t="shared" si="27"/>
        <v>15.086660585224324</v>
      </c>
      <c r="G512" s="166">
        <f t="shared" si="26"/>
        <v>285.02</v>
      </c>
      <c r="H512" s="112">
        <v>66</v>
      </c>
      <c r="I512" s="120">
        <v>827.77</v>
      </c>
      <c r="J512" s="120">
        <v>542.75</v>
      </c>
    </row>
    <row r="513" spans="1:10" ht="23.25">
      <c r="A513" s="110">
        <v>23048</v>
      </c>
      <c r="B513" s="112">
        <v>7</v>
      </c>
      <c r="C513" s="128">
        <v>86.3805</v>
      </c>
      <c r="D513" s="128">
        <v>86.3817</v>
      </c>
      <c r="E513" s="166">
        <f t="shared" si="20"/>
        <v>0.0011999999999972033</v>
      </c>
      <c r="F513" s="200">
        <f t="shared" si="27"/>
        <v>4.010561144337433</v>
      </c>
      <c r="G513" s="166">
        <f t="shared" si="26"/>
        <v>299.21000000000004</v>
      </c>
      <c r="H513" s="112">
        <v>67</v>
      </c>
      <c r="I513" s="120">
        <v>834.62</v>
      </c>
      <c r="J513" s="120">
        <v>535.41</v>
      </c>
    </row>
    <row r="514" spans="1:10" ht="23.25">
      <c r="A514" s="110"/>
      <c r="B514" s="112">
        <v>8</v>
      </c>
      <c r="C514" s="128">
        <v>84.7789</v>
      </c>
      <c r="D514" s="128">
        <v>84.7822</v>
      </c>
      <c r="E514" s="166">
        <f t="shared" si="20"/>
        <v>0.0033000000000100727</v>
      </c>
      <c r="F514" s="200">
        <f t="shared" si="27"/>
        <v>10.545152425417246</v>
      </c>
      <c r="G514" s="166">
        <f t="shared" si="26"/>
        <v>312.93999999999994</v>
      </c>
      <c r="H514" s="112">
        <v>68</v>
      </c>
      <c r="I514" s="120">
        <v>659.56</v>
      </c>
      <c r="J514" s="120">
        <v>346.62</v>
      </c>
    </row>
    <row r="515" spans="1:10" ht="23.25">
      <c r="A515" s="110"/>
      <c r="B515" s="112">
        <v>9</v>
      </c>
      <c r="C515" s="128">
        <v>87.6411</v>
      </c>
      <c r="D515" s="128">
        <v>87.6464</v>
      </c>
      <c r="E515" s="166">
        <f t="shared" si="20"/>
        <v>0.0053000000000054115</v>
      </c>
      <c r="F515" s="200">
        <f t="shared" si="27"/>
        <v>18.809667459294502</v>
      </c>
      <c r="G515" s="166">
        <f t="shared" si="26"/>
        <v>281.77</v>
      </c>
      <c r="H515" s="112">
        <v>69</v>
      </c>
      <c r="I515" s="120">
        <v>790.65</v>
      </c>
      <c r="J515" s="120">
        <v>508.88</v>
      </c>
    </row>
    <row r="516" spans="1:10" ht="23.25">
      <c r="A516" s="110">
        <v>23060</v>
      </c>
      <c r="B516" s="112">
        <v>10</v>
      </c>
      <c r="C516" s="128">
        <v>85.1065</v>
      </c>
      <c r="D516" s="128">
        <v>85.1103</v>
      </c>
      <c r="E516" s="166">
        <f t="shared" si="20"/>
        <v>0.0037999999999982492</v>
      </c>
      <c r="F516" s="200">
        <f t="shared" si="27"/>
        <v>14.598540145978678</v>
      </c>
      <c r="G516" s="166">
        <f t="shared" si="26"/>
        <v>260.29999999999995</v>
      </c>
      <c r="H516" s="112">
        <v>70</v>
      </c>
      <c r="I516" s="120">
        <v>825.5</v>
      </c>
      <c r="J516" s="120">
        <v>565.2</v>
      </c>
    </row>
    <row r="517" spans="1:10" ht="23.25">
      <c r="A517" s="110"/>
      <c r="B517" s="112">
        <v>11</v>
      </c>
      <c r="C517" s="128">
        <v>86.1293</v>
      </c>
      <c r="D517" s="128">
        <v>86.1308</v>
      </c>
      <c r="E517" s="166">
        <f t="shared" si="20"/>
        <v>0.0014999999999929514</v>
      </c>
      <c r="F517" s="200">
        <f t="shared" si="27"/>
        <v>4.925946602715679</v>
      </c>
      <c r="G517" s="166">
        <f t="shared" si="26"/>
        <v>304.51</v>
      </c>
      <c r="H517" s="112">
        <v>71</v>
      </c>
      <c r="I517" s="120">
        <v>849.63</v>
      </c>
      <c r="J517" s="120">
        <v>545.12</v>
      </c>
    </row>
    <row r="518" spans="1:10" ht="23.25">
      <c r="A518" s="110"/>
      <c r="B518" s="112">
        <v>12</v>
      </c>
      <c r="C518" s="128">
        <v>84.8753</v>
      </c>
      <c r="D518" s="128">
        <v>84.8766</v>
      </c>
      <c r="E518" s="166">
        <f t="shared" si="20"/>
        <v>0.001300000000000523</v>
      </c>
      <c r="F518" s="200">
        <f t="shared" si="27"/>
        <v>4.73830004374006</v>
      </c>
      <c r="G518" s="166">
        <f t="shared" si="26"/>
        <v>274.36</v>
      </c>
      <c r="H518" s="112">
        <v>72</v>
      </c>
      <c r="I518" s="120">
        <v>826.22</v>
      </c>
      <c r="J518" s="120">
        <v>551.86</v>
      </c>
    </row>
    <row r="519" spans="1:10" ht="23.25">
      <c r="A519" s="110">
        <v>23075</v>
      </c>
      <c r="B519" s="112">
        <v>19</v>
      </c>
      <c r="C519" s="128">
        <v>88.9562</v>
      </c>
      <c r="D519" s="128">
        <v>88.9572</v>
      </c>
      <c r="E519" s="166">
        <f t="shared" si="20"/>
        <v>0.0010000000000047748</v>
      </c>
      <c r="F519" s="200">
        <f t="shared" si="27"/>
        <v>3.4014762407047003</v>
      </c>
      <c r="G519" s="166">
        <f t="shared" si="26"/>
        <v>293.99</v>
      </c>
      <c r="H519" s="112">
        <v>73</v>
      </c>
      <c r="I519" s="120">
        <v>658.87</v>
      </c>
      <c r="J519" s="120">
        <v>364.88</v>
      </c>
    </row>
    <row r="520" spans="1:10" ht="23.25">
      <c r="A520" s="110"/>
      <c r="B520" s="112">
        <v>20</v>
      </c>
      <c r="C520" s="128">
        <v>84.6701</v>
      </c>
      <c r="D520" s="128">
        <v>84.6729</v>
      </c>
      <c r="E520" s="166">
        <f t="shared" si="20"/>
        <v>0.0027999999999934744</v>
      </c>
      <c r="F520" s="200">
        <f t="shared" si="27"/>
        <v>8.891994029640427</v>
      </c>
      <c r="G520" s="166">
        <f t="shared" si="26"/>
        <v>314.89000000000004</v>
      </c>
      <c r="H520" s="112">
        <v>74</v>
      </c>
      <c r="I520" s="120">
        <v>746.33</v>
      </c>
      <c r="J520" s="120">
        <v>431.44</v>
      </c>
    </row>
    <row r="521" spans="1:10" s="193" customFormat="1" ht="24" thickBot="1">
      <c r="A521" s="188"/>
      <c r="B521" s="189">
        <v>21</v>
      </c>
      <c r="C521" s="190">
        <v>86.379</v>
      </c>
      <c r="D521" s="190">
        <v>86.3833</v>
      </c>
      <c r="E521" s="191">
        <f t="shared" si="20"/>
        <v>0.004300000000000637</v>
      </c>
      <c r="F521" s="206">
        <f t="shared" si="27"/>
        <v>14.3860823017753</v>
      </c>
      <c r="G521" s="191">
        <f t="shared" si="26"/>
        <v>298.9</v>
      </c>
      <c r="H521" s="189">
        <v>75</v>
      </c>
      <c r="I521" s="192">
        <v>851.79</v>
      </c>
      <c r="J521" s="192">
        <v>552.89</v>
      </c>
    </row>
    <row r="522" spans="1:10" ht="24" thickTop="1">
      <c r="A522" s="151">
        <v>23227</v>
      </c>
      <c r="B522" s="152">
        <v>1</v>
      </c>
      <c r="C522" s="153">
        <v>85.3948</v>
      </c>
      <c r="D522" s="153">
        <v>85.4065</v>
      </c>
      <c r="E522" s="170">
        <f t="shared" si="20"/>
        <v>0.011699999999990496</v>
      </c>
      <c r="F522" s="210">
        <f t="shared" si="27"/>
        <v>37.68480046378232</v>
      </c>
      <c r="G522" s="170">
        <f t="shared" si="26"/>
        <v>310.47</v>
      </c>
      <c r="H522" s="152">
        <v>1</v>
      </c>
      <c r="I522" s="155">
        <v>732.32</v>
      </c>
      <c r="J522" s="155">
        <v>421.85</v>
      </c>
    </row>
    <row r="523" spans="1:10" ht="23.25">
      <c r="A523" s="110"/>
      <c r="B523" s="112">
        <v>2</v>
      </c>
      <c r="C523" s="128">
        <v>87.461</v>
      </c>
      <c r="D523" s="128">
        <v>87.4856</v>
      </c>
      <c r="E523" s="166">
        <f t="shared" si="20"/>
        <v>0.024600000000006617</v>
      </c>
      <c r="F523" s="211">
        <f t="shared" si="27"/>
        <v>69.17107187044937</v>
      </c>
      <c r="G523" s="166">
        <f t="shared" si="26"/>
        <v>355.64000000000004</v>
      </c>
      <c r="H523" s="112">
        <v>2</v>
      </c>
      <c r="I523" s="120">
        <v>680.7</v>
      </c>
      <c r="J523" s="120">
        <v>325.06</v>
      </c>
    </row>
    <row r="524" spans="1:10" ht="23.25">
      <c r="A524" s="110"/>
      <c r="B524" s="112">
        <v>3</v>
      </c>
      <c r="C524" s="128">
        <v>85.8576</v>
      </c>
      <c r="D524" s="128">
        <v>85.8767</v>
      </c>
      <c r="E524" s="166">
        <f t="shared" si="20"/>
        <v>0.019099999999994566</v>
      </c>
      <c r="F524" s="211">
        <f t="shared" si="27"/>
        <v>54.34937256351069</v>
      </c>
      <c r="G524" s="166">
        <f t="shared" si="26"/>
        <v>351.43000000000006</v>
      </c>
      <c r="H524" s="112">
        <v>3</v>
      </c>
      <c r="I524" s="120">
        <v>756.21</v>
      </c>
      <c r="J524" s="120">
        <v>404.78</v>
      </c>
    </row>
    <row r="525" spans="1:10" ht="23.25">
      <c r="A525" s="110">
        <v>23250</v>
      </c>
      <c r="B525" s="112">
        <v>4</v>
      </c>
      <c r="C525" s="128">
        <v>85.0245</v>
      </c>
      <c r="D525" s="128">
        <v>85.034</v>
      </c>
      <c r="E525" s="166">
        <f t="shared" si="20"/>
        <v>0.009500000000002728</v>
      </c>
      <c r="F525" s="211">
        <f t="shared" si="27"/>
        <v>25.3617384804387</v>
      </c>
      <c r="G525" s="166">
        <f t="shared" si="26"/>
        <v>374.58000000000004</v>
      </c>
      <c r="H525" s="112">
        <v>4</v>
      </c>
      <c r="I525" s="120">
        <v>695.72</v>
      </c>
      <c r="J525" s="120">
        <v>321.14</v>
      </c>
    </row>
    <row r="526" spans="1:10" ht="23.25">
      <c r="A526" s="110"/>
      <c r="B526" s="112">
        <v>5</v>
      </c>
      <c r="C526" s="128">
        <v>85.0408</v>
      </c>
      <c r="D526" s="128">
        <v>85.0581</v>
      </c>
      <c r="E526" s="166">
        <f t="shared" si="20"/>
        <v>0.017299999999991655</v>
      </c>
      <c r="F526" s="211">
        <f t="shared" si="27"/>
        <v>47.22775790994419</v>
      </c>
      <c r="G526" s="166">
        <f t="shared" si="26"/>
        <v>366.31</v>
      </c>
      <c r="H526" s="112">
        <v>5</v>
      </c>
      <c r="I526" s="120">
        <v>735.5</v>
      </c>
      <c r="J526" s="120">
        <v>369.19</v>
      </c>
    </row>
    <row r="527" spans="1:10" ht="23.25">
      <c r="A527" s="110"/>
      <c r="B527" s="112">
        <v>6</v>
      </c>
      <c r="C527" s="128">
        <v>87.4333</v>
      </c>
      <c r="D527" s="128">
        <v>87.4467</v>
      </c>
      <c r="E527" s="166">
        <f t="shared" si="20"/>
        <v>0.013400000000004297</v>
      </c>
      <c r="F527" s="211">
        <f t="shared" si="27"/>
        <v>41.15099960078708</v>
      </c>
      <c r="G527" s="166">
        <f t="shared" si="26"/>
        <v>325.63</v>
      </c>
      <c r="H527" s="112">
        <v>6</v>
      </c>
      <c r="I527" s="120">
        <v>761.74</v>
      </c>
      <c r="J527" s="120">
        <v>436.11</v>
      </c>
    </row>
    <row r="528" spans="1:10" ht="23.25">
      <c r="A528" s="110">
        <v>23264</v>
      </c>
      <c r="B528" s="112">
        <v>19</v>
      </c>
      <c r="C528" s="128">
        <v>88.8896</v>
      </c>
      <c r="D528" s="128">
        <v>88.9751</v>
      </c>
      <c r="E528" s="166">
        <f t="shared" si="20"/>
        <v>0.08549999999999613</v>
      </c>
      <c r="F528" s="211">
        <f t="shared" si="27"/>
        <v>257.23569408507166</v>
      </c>
      <c r="G528" s="166">
        <f t="shared" si="26"/>
        <v>332.38000000000005</v>
      </c>
      <c r="H528" s="112">
        <v>7</v>
      </c>
      <c r="I528" s="120">
        <v>718.19</v>
      </c>
      <c r="J528" s="120">
        <v>385.81</v>
      </c>
    </row>
    <row r="529" spans="1:10" ht="23.25">
      <c r="A529" s="110"/>
      <c r="B529" s="112">
        <v>20</v>
      </c>
      <c r="C529" s="128">
        <v>84.576</v>
      </c>
      <c r="D529" s="128">
        <v>84.6512</v>
      </c>
      <c r="E529" s="166">
        <f t="shared" si="20"/>
        <v>0.07520000000000948</v>
      </c>
      <c r="F529" s="211">
        <f t="shared" si="27"/>
        <v>240.9329744970188</v>
      </c>
      <c r="G529" s="166">
        <f t="shared" si="26"/>
        <v>312.11999999999995</v>
      </c>
      <c r="H529" s="112">
        <v>8</v>
      </c>
      <c r="I529" s="120">
        <v>729.92</v>
      </c>
      <c r="J529" s="120">
        <v>417.8</v>
      </c>
    </row>
    <row r="530" spans="1:10" ht="23.25">
      <c r="A530" s="110"/>
      <c r="B530" s="112">
        <v>21</v>
      </c>
      <c r="C530" s="128">
        <v>89.9844</v>
      </c>
      <c r="D530" s="128">
        <v>90.0704</v>
      </c>
      <c r="E530" s="166">
        <f t="shared" si="20"/>
        <v>0.08600000000001273</v>
      </c>
      <c r="F530" s="211">
        <f t="shared" si="27"/>
        <v>249.42718756348134</v>
      </c>
      <c r="G530" s="166">
        <f t="shared" si="26"/>
        <v>344.79</v>
      </c>
      <c r="H530" s="112">
        <v>9</v>
      </c>
      <c r="I530" s="120">
        <v>723.22</v>
      </c>
      <c r="J530" s="120">
        <v>378.43</v>
      </c>
    </row>
    <row r="531" spans="1:10" ht="23.25">
      <c r="A531" s="110">
        <v>23275</v>
      </c>
      <c r="B531" s="112">
        <v>22</v>
      </c>
      <c r="C531" s="128">
        <v>86.1057</v>
      </c>
      <c r="D531" s="128">
        <v>86.2095</v>
      </c>
      <c r="E531" s="166">
        <f t="shared" si="20"/>
        <v>0.10380000000000678</v>
      </c>
      <c r="F531" s="211">
        <f t="shared" si="27"/>
        <v>347.5524007232532</v>
      </c>
      <c r="G531" s="166">
        <f t="shared" si="26"/>
        <v>298.65999999999997</v>
      </c>
      <c r="H531" s="112">
        <v>10</v>
      </c>
      <c r="I531" s="120">
        <v>707.04</v>
      </c>
      <c r="J531" s="120">
        <v>408.38</v>
      </c>
    </row>
    <row r="532" spans="1:10" ht="23.25">
      <c r="A532" s="110"/>
      <c r="B532" s="112">
        <v>23</v>
      </c>
      <c r="C532" s="128">
        <v>87.6367</v>
      </c>
      <c r="D532" s="128">
        <v>87.7385</v>
      </c>
      <c r="E532" s="166">
        <f t="shared" si="20"/>
        <v>0.10179999999999723</v>
      </c>
      <c r="F532" s="211">
        <f t="shared" si="27"/>
        <v>334.4503581049912</v>
      </c>
      <c r="G532" s="166">
        <f t="shared" si="26"/>
        <v>304.38</v>
      </c>
      <c r="H532" s="112">
        <v>11</v>
      </c>
      <c r="I532" s="120">
        <v>796.6</v>
      </c>
      <c r="J532" s="120">
        <v>492.22</v>
      </c>
    </row>
    <row r="533" spans="1:10" ht="23.25">
      <c r="A533" s="110"/>
      <c r="B533" s="112">
        <v>24</v>
      </c>
      <c r="C533" s="128">
        <v>88.0148</v>
      </c>
      <c r="D533" s="128">
        <v>88.1265</v>
      </c>
      <c r="E533" s="166">
        <f t="shared" si="20"/>
        <v>0.11169999999999902</v>
      </c>
      <c r="F533" s="211">
        <f t="shared" si="27"/>
        <v>321.10619214626297</v>
      </c>
      <c r="G533" s="166">
        <f t="shared" si="26"/>
        <v>347.85999999999996</v>
      </c>
      <c r="H533" s="112">
        <v>12</v>
      </c>
      <c r="I533" s="120">
        <v>696.66</v>
      </c>
      <c r="J533" s="120">
        <v>348.8</v>
      </c>
    </row>
    <row r="534" spans="1:10" ht="23.25">
      <c r="A534" s="110">
        <v>23299</v>
      </c>
      <c r="B534" s="112">
        <v>1</v>
      </c>
      <c r="C534" s="128">
        <v>85.424</v>
      </c>
      <c r="D534" s="128">
        <v>85.4257</v>
      </c>
      <c r="E534" s="166">
        <f t="shared" si="20"/>
        <v>0.0016999999999995907</v>
      </c>
      <c r="F534" s="211">
        <f t="shared" si="27"/>
        <v>5.072204320323401</v>
      </c>
      <c r="G534" s="166">
        <f t="shared" si="26"/>
        <v>335.15999999999997</v>
      </c>
      <c r="H534" s="112">
        <v>13</v>
      </c>
      <c r="I534" s="120">
        <v>688.78</v>
      </c>
      <c r="J534" s="120">
        <v>353.62</v>
      </c>
    </row>
    <row r="535" spans="1:10" ht="23.25">
      <c r="A535" s="110"/>
      <c r="B535" s="112">
        <v>2</v>
      </c>
      <c r="C535" s="128">
        <v>87.4654</v>
      </c>
      <c r="D535" s="128">
        <v>87.4689</v>
      </c>
      <c r="E535" s="166">
        <f t="shared" si="20"/>
        <v>0.003500000000002501</v>
      </c>
      <c r="F535" s="211">
        <f t="shared" si="27"/>
        <v>10.711225364189318</v>
      </c>
      <c r="G535" s="166">
        <f t="shared" si="26"/>
        <v>326.76</v>
      </c>
      <c r="H535" s="112">
        <v>14</v>
      </c>
      <c r="I535" s="120">
        <v>856.18</v>
      </c>
      <c r="J535" s="120">
        <v>529.42</v>
      </c>
    </row>
    <row r="536" spans="1:10" ht="23.25">
      <c r="A536" s="110"/>
      <c r="B536" s="112">
        <v>3</v>
      </c>
      <c r="C536" s="128">
        <v>85.8845</v>
      </c>
      <c r="D536" s="128">
        <v>85.8876</v>
      </c>
      <c r="E536" s="166">
        <f t="shared" si="20"/>
        <v>0.0031000000000034333</v>
      </c>
      <c r="F536" s="211">
        <f t="shared" si="27"/>
        <v>9.830658971279993</v>
      </c>
      <c r="G536" s="166">
        <f t="shared" si="26"/>
        <v>315.34000000000003</v>
      </c>
      <c r="H536" s="112">
        <v>15</v>
      </c>
      <c r="I536" s="120">
        <v>754.08</v>
      </c>
      <c r="J536" s="120">
        <v>438.74</v>
      </c>
    </row>
    <row r="537" spans="1:10" ht="23.25">
      <c r="A537" s="110">
        <v>23311</v>
      </c>
      <c r="B537" s="112">
        <v>4</v>
      </c>
      <c r="C537" s="128">
        <v>85.0324</v>
      </c>
      <c r="D537" s="128">
        <v>85.0427</v>
      </c>
      <c r="E537" s="166">
        <f t="shared" si="20"/>
        <v>0.010300000000000864</v>
      </c>
      <c r="F537" s="211">
        <f t="shared" si="27"/>
        <v>33.46328784925556</v>
      </c>
      <c r="G537" s="166">
        <f t="shared" si="26"/>
        <v>307.80000000000007</v>
      </c>
      <c r="H537" s="112">
        <v>16</v>
      </c>
      <c r="I537" s="120">
        <v>859.73</v>
      </c>
      <c r="J537" s="120">
        <v>551.93</v>
      </c>
    </row>
    <row r="538" spans="1:10" ht="23.25">
      <c r="A538" s="110"/>
      <c r="B538" s="112">
        <v>5</v>
      </c>
      <c r="C538" s="128">
        <v>85.0408</v>
      </c>
      <c r="D538" s="128">
        <v>85.0564</v>
      </c>
      <c r="E538" s="166">
        <f t="shared" si="20"/>
        <v>0.015599999999992065</v>
      </c>
      <c r="F538" s="211">
        <f t="shared" si="27"/>
        <v>40.26429898820995</v>
      </c>
      <c r="G538" s="166">
        <f t="shared" si="26"/>
        <v>387.44000000000005</v>
      </c>
      <c r="H538" s="112">
        <v>17</v>
      </c>
      <c r="I538" s="120">
        <v>657.95</v>
      </c>
      <c r="J538" s="120">
        <v>270.51</v>
      </c>
    </row>
    <row r="539" spans="1:10" ht="23.25">
      <c r="A539" s="110"/>
      <c r="B539" s="112">
        <v>6</v>
      </c>
      <c r="C539" s="128">
        <v>87.4748</v>
      </c>
      <c r="D539" s="128">
        <v>87.4795</v>
      </c>
      <c r="E539" s="166">
        <f t="shared" si="20"/>
        <v>0.004699999999999704</v>
      </c>
      <c r="F539" s="211">
        <f t="shared" si="27"/>
        <v>15.596482495436216</v>
      </c>
      <c r="G539" s="166">
        <f t="shared" si="26"/>
        <v>301.35</v>
      </c>
      <c r="H539" s="112">
        <v>18</v>
      </c>
      <c r="I539" s="120">
        <v>863.45</v>
      </c>
      <c r="J539" s="120">
        <v>562.1</v>
      </c>
    </row>
    <row r="540" spans="1:10" ht="23.25">
      <c r="A540" s="110">
        <v>23320</v>
      </c>
      <c r="B540" s="112">
        <v>1</v>
      </c>
      <c r="C540" s="128">
        <v>85.3877</v>
      </c>
      <c r="D540" s="128">
        <v>85.3899</v>
      </c>
      <c r="E540" s="166">
        <f t="shared" si="20"/>
        <v>0.002200000000001978</v>
      </c>
      <c r="F540" s="211">
        <f t="shared" si="27"/>
        <v>6.491398896468024</v>
      </c>
      <c r="G540" s="166">
        <f t="shared" si="26"/>
        <v>338.91</v>
      </c>
      <c r="H540" s="112">
        <v>19</v>
      </c>
      <c r="I540" s="120">
        <v>774.99</v>
      </c>
      <c r="J540" s="120">
        <v>436.08</v>
      </c>
    </row>
    <row r="541" spans="1:10" ht="23.25">
      <c r="A541" s="110"/>
      <c r="B541" s="112">
        <v>2</v>
      </c>
      <c r="C541" s="128">
        <v>87.4515</v>
      </c>
      <c r="D541" s="128">
        <v>87.4569</v>
      </c>
      <c r="E541" s="166">
        <f t="shared" si="20"/>
        <v>0.005400000000008731</v>
      </c>
      <c r="F541" s="211">
        <f t="shared" si="27"/>
        <v>17.421602787484616</v>
      </c>
      <c r="G541" s="166">
        <f t="shared" si="26"/>
        <v>309.96</v>
      </c>
      <c r="H541" s="112">
        <v>20</v>
      </c>
      <c r="I541" s="120">
        <v>715.37</v>
      </c>
      <c r="J541" s="120">
        <v>405.41</v>
      </c>
    </row>
    <row r="542" spans="1:10" ht="23.25">
      <c r="A542" s="110"/>
      <c r="B542" s="112">
        <v>3</v>
      </c>
      <c r="C542" s="128">
        <v>85.8612</v>
      </c>
      <c r="D542" s="128">
        <v>85.8662</v>
      </c>
      <c r="E542" s="166">
        <f t="shared" si="20"/>
        <v>0.005000000000009663</v>
      </c>
      <c r="F542" s="211">
        <f t="shared" si="27"/>
        <v>16.850903208444535</v>
      </c>
      <c r="G542" s="166">
        <f t="shared" si="26"/>
        <v>296.72</v>
      </c>
      <c r="H542" s="112">
        <v>21</v>
      </c>
      <c r="I542" s="120">
        <v>826.45</v>
      </c>
      <c r="J542" s="120">
        <v>529.73</v>
      </c>
    </row>
    <row r="543" spans="1:10" ht="23.25">
      <c r="A543" s="110">
        <v>23339</v>
      </c>
      <c r="B543" s="112">
        <v>4</v>
      </c>
      <c r="C543" s="128">
        <v>85.02</v>
      </c>
      <c r="D543" s="128">
        <v>85.0237</v>
      </c>
      <c r="E543" s="166">
        <f t="shared" si="20"/>
        <v>0.0037000000000091404</v>
      </c>
      <c r="F543" s="211">
        <f t="shared" si="27"/>
        <v>10.630961958421848</v>
      </c>
      <c r="G543" s="166">
        <f t="shared" si="26"/>
        <v>348.04</v>
      </c>
      <c r="H543" s="112">
        <v>22</v>
      </c>
      <c r="I543" s="120">
        <v>647.48</v>
      </c>
      <c r="J543" s="120">
        <v>299.44</v>
      </c>
    </row>
    <row r="544" spans="1:10" ht="23.25">
      <c r="A544" s="110"/>
      <c r="B544" s="112">
        <v>5</v>
      </c>
      <c r="C544" s="128">
        <v>85.0364</v>
      </c>
      <c r="D544" s="128">
        <v>85.0413</v>
      </c>
      <c r="E544" s="166">
        <f t="shared" si="20"/>
        <v>0.004900000000006344</v>
      </c>
      <c r="F544" s="211">
        <f t="shared" si="27"/>
        <v>15.173567026929502</v>
      </c>
      <c r="G544" s="166">
        <f t="shared" si="26"/>
        <v>322.92999999999995</v>
      </c>
      <c r="H544" s="112">
        <v>23</v>
      </c>
      <c r="I544" s="120">
        <v>682.29</v>
      </c>
      <c r="J544" s="120">
        <v>359.36</v>
      </c>
    </row>
    <row r="545" spans="1:10" ht="23.25">
      <c r="A545" s="110"/>
      <c r="B545" s="112">
        <v>6</v>
      </c>
      <c r="C545" s="128">
        <v>87.4481</v>
      </c>
      <c r="D545" s="128">
        <v>87.4523</v>
      </c>
      <c r="E545" s="166">
        <f t="shared" si="20"/>
        <v>0.004199999999997317</v>
      </c>
      <c r="F545" s="211">
        <f t="shared" si="27"/>
        <v>13.207547169802883</v>
      </c>
      <c r="G545" s="166">
        <f t="shared" si="26"/>
        <v>318</v>
      </c>
      <c r="H545" s="112">
        <v>24</v>
      </c>
      <c r="I545" s="120">
        <v>814.1</v>
      </c>
      <c r="J545" s="120">
        <v>496.1</v>
      </c>
    </row>
    <row r="546" spans="1:10" ht="23.25">
      <c r="A546" s="110">
        <v>23353</v>
      </c>
      <c r="B546" s="112">
        <v>28</v>
      </c>
      <c r="C546" s="128">
        <v>91.7243</v>
      </c>
      <c r="D546" s="128">
        <v>91.7296</v>
      </c>
      <c r="E546" s="166">
        <f t="shared" si="20"/>
        <v>0.0053000000000054115</v>
      </c>
      <c r="F546" s="211">
        <f t="shared" si="27"/>
        <v>17.828310010782467</v>
      </c>
      <c r="G546" s="166">
        <f t="shared" si="26"/>
        <v>297.28</v>
      </c>
      <c r="H546" s="112">
        <v>25</v>
      </c>
      <c r="I546" s="120">
        <v>827.78</v>
      </c>
      <c r="J546" s="120">
        <v>530.5</v>
      </c>
    </row>
    <row r="547" spans="1:10" ht="23.25">
      <c r="A547" s="110"/>
      <c r="B547" s="112">
        <v>29</v>
      </c>
      <c r="C547" s="128">
        <v>85.245</v>
      </c>
      <c r="D547" s="128">
        <v>85.2506</v>
      </c>
      <c r="E547" s="166">
        <f t="shared" si="20"/>
        <v>0.00560000000000116</v>
      </c>
      <c r="F547" s="211">
        <f t="shared" si="27"/>
        <v>18.793207597829248</v>
      </c>
      <c r="G547" s="166">
        <f t="shared" si="26"/>
        <v>297.98</v>
      </c>
      <c r="H547" s="112">
        <v>26</v>
      </c>
      <c r="I547" s="120">
        <v>865.57</v>
      </c>
      <c r="J547" s="120">
        <v>567.59</v>
      </c>
    </row>
    <row r="548" spans="1:10" ht="23.25">
      <c r="A548" s="110"/>
      <c r="B548" s="112">
        <v>30</v>
      </c>
      <c r="C548" s="128">
        <v>85.3136</v>
      </c>
      <c r="D548" s="128">
        <v>85.3194</v>
      </c>
      <c r="E548" s="166">
        <f t="shared" si="20"/>
        <v>0.005800000000007799</v>
      </c>
      <c r="F548" s="211">
        <f t="shared" si="27"/>
        <v>18.16814935474188</v>
      </c>
      <c r="G548" s="166">
        <f t="shared" si="26"/>
        <v>319.24</v>
      </c>
      <c r="H548" s="112">
        <v>27</v>
      </c>
      <c r="I548" s="120">
        <v>776.21</v>
      </c>
      <c r="J548" s="120">
        <v>456.97</v>
      </c>
    </row>
    <row r="549" spans="1:10" ht="23.25">
      <c r="A549" s="110">
        <v>23367</v>
      </c>
      <c r="B549" s="112">
        <v>31</v>
      </c>
      <c r="C549" s="128">
        <v>93.4325</v>
      </c>
      <c r="D549" s="128">
        <v>93.4397</v>
      </c>
      <c r="E549" s="166">
        <f t="shared" si="20"/>
        <v>0.007199999999997431</v>
      </c>
      <c r="F549" s="211">
        <f t="shared" si="27"/>
        <v>21.949211962312685</v>
      </c>
      <c r="G549" s="166">
        <f t="shared" si="26"/>
        <v>328.03000000000003</v>
      </c>
      <c r="H549" s="112">
        <v>28</v>
      </c>
      <c r="I549" s="120">
        <v>657.37</v>
      </c>
      <c r="J549" s="120">
        <v>329.34</v>
      </c>
    </row>
    <row r="550" spans="1:10" ht="23.25">
      <c r="A550" s="110"/>
      <c r="B550" s="112">
        <v>32</v>
      </c>
      <c r="C550" s="128">
        <v>83.9896</v>
      </c>
      <c r="D550" s="128">
        <v>83.9941</v>
      </c>
      <c r="E550" s="166">
        <f aca="true" t="shared" si="28" ref="E550:E647">D550-C550</f>
        <v>0.004500000000007276</v>
      </c>
      <c r="F550" s="211">
        <f t="shared" si="27"/>
        <v>15.257340476053695</v>
      </c>
      <c r="G550" s="166">
        <f t="shared" si="26"/>
        <v>294.93999999999994</v>
      </c>
      <c r="H550" s="112">
        <v>29</v>
      </c>
      <c r="I550" s="120">
        <v>851.06</v>
      </c>
      <c r="J550" s="120">
        <v>556.12</v>
      </c>
    </row>
    <row r="551" spans="1:10" ht="23.25">
      <c r="A551" s="110"/>
      <c r="B551" s="112">
        <v>33</v>
      </c>
      <c r="C551" s="128">
        <v>91.0892</v>
      </c>
      <c r="D551" s="128">
        <v>91.0927</v>
      </c>
      <c r="E551" s="166">
        <f t="shared" si="28"/>
        <v>0.0034999999999882903</v>
      </c>
      <c r="F551" s="211">
        <f t="shared" si="27"/>
        <v>10.761945759757364</v>
      </c>
      <c r="G551" s="166">
        <f t="shared" si="26"/>
        <v>325.22</v>
      </c>
      <c r="H551" s="112">
        <v>30</v>
      </c>
      <c r="I551" s="120">
        <v>822.58</v>
      </c>
      <c r="J551" s="120">
        <v>497.36</v>
      </c>
    </row>
    <row r="552" spans="1:10" ht="23.25">
      <c r="A552" s="110">
        <v>23383</v>
      </c>
      <c r="B552" s="112">
        <v>28</v>
      </c>
      <c r="C552" s="128">
        <v>91.7233</v>
      </c>
      <c r="D552" s="128">
        <v>91.7245</v>
      </c>
      <c r="E552" s="166">
        <f t="shared" si="28"/>
        <v>0.0012000000000114142</v>
      </c>
      <c r="F552" s="211">
        <f t="shared" si="27"/>
        <v>3.6140224069732994</v>
      </c>
      <c r="G552" s="166">
        <f t="shared" si="26"/>
        <v>332.03999999999996</v>
      </c>
      <c r="H552" s="112">
        <v>31</v>
      </c>
      <c r="I552" s="120">
        <v>865.5</v>
      </c>
      <c r="J552" s="120">
        <v>533.46</v>
      </c>
    </row>
    <row r="553" spans="1:10" ht="23.25">
      <c r="A553" s="110"/>
      <c r="B553" s="112">
        <v>29</v>
      </c>
      <c r="C553" s="128">
        <v>85.2549</v>
      </c>
      <c r="D553" s="128">
        <v>85.2571</v>
      </c>
      <c r="E553" s="166">
        <f t="shared" si="28"/>
        <v>0.0021999999999877673</v>
      </c>
      <c r="F553" s="211">
        <f t="shared" si="27"/>
        <v>10.429506020611397</v>
      </c>
      <c r="G553" s="166">
        <f t="shared" si="26"/>
        <v>210.93999999999994</v>
      </c>
      <c r="H553" s="112">
        <v>32</v>
      </c>
      <c r="I553" s="120">
        <v>749.52</v>
      </c>
      <c r="J553" s="120">
        <v>538.58</v>
      </c>
    </row>
    <row r="554" spans="1:10" ht="23.25">
      <c r="A554" s="110"/>
      <c r="B554" s="112">
        <v>30</v>
      </c>
      <c r="C554" s="128">
        <v>85.3527</v>
      </c>
      <c r="D554" s="128">
        <v>85.3555</v>
      </c>
      <c r="E554" s="166">
        <f t="shared" si="28"/>
        <v>0.0028000000000076852</v>
      </c>
      <c r="F554" s="211">
        <f t="shared" si="27"/>
        <v>9.301089556230686</v>
      </c>
      <c r="G554" s="166">
        <f t="shared" si="26"/>
        <v>301.03999999999996</v>
      </c>
      <c r="H554" s="112">
        <v>33</v>
      </c>
      <c r="I554" s="120">
        <v>847.63</v>
      </c>
      <c r="J554" s="120">
        <v>546.59</v>
      </c>
    </row>
    <row r="555" spans="1:10" ht="23.25">
      <c r="A555" s="110">
        <v>23402</v>
      </c>
      <c r="B555" s="112">
        <v>31</v>
      </c>
      <c r="C555" s="128">
        <v>93.4231</v>
      </c>
      <c r="D555" s="128">
        <v>93.4244</v>
      </c>
      <c r="E555" s="166">
        <f t="shared" si="28"/>
        <v>0.001300000000000523</v>
      </c>
      <c r="F555" s="211">
        <f t="shared" si="27"/>
        <v>4.0477005947022535</v>
      </c>
      <c r="G555" s="166">
        <f t="shared" si="26"/>
        <v>321.1700000000001</v>
      </c>
      <c r="H555" s="112">
        <v>34</v>
      </c>
      <c r="I555" s="120">
        <v>839.45</v>
      </c>
      <c r="J555" s="120">
        <v>518.28</v>
      </c>
    </row>
    <row r="556" spans="1:10" ht="23.25">
      <c r="A556" s="110"/>
      <c r="B556" s="112">
        <v>32</v>
      </c>
      <c r="C556" s="128">
        <v>83.9721</v>
      </c>
      <c r="D556" s="128">
        <v>83.9752</v>
      </c>
      <c r="E556" s="166">
        <f t="shared" si="28"/>
        <v>0.0031000000000034333</v>
      </c>
      <c r="F556" s="211">
        <f t="shared" si="27"/>
        <v>8.061160807165157</v>
      </c>
      <c r="G556" s="166">
        <f t="shared" si="26"/>
        <v>384.56000000000006</v>
      </c>
      <c r="H556" s="112">
        <v>35</v>
      </c>
      <c r="I556" s="120">
        <v>691.45</v>
      </c>
      <c r="J556" s="120">
        <v>306.89</v>
      </c>
    </row>
    <row r="557" spans="1:10" ht="23.25">
      <c r="A557" s="110"/>
      <c r="B557" s="112">
        <v>33</v>
      </c>
      <c r="C557" s="128">
        <v>91.0976</v>
      </c>
      <c r="D557" s="128">
        <v>91.0989</v>
      </c>
      <c r="E557" s="166">
        <f t="shared" si="28"/>
        <v>0.001300000000000523</v>
      </c>
      <c r="F557" s="211">
        <f t="shared" si="27"/>
        <v>3.935339347340689</v>
      </c>
      <c r="G557" s="166">
        <f t="shared" si="26"/>
        <v>330.3399999999999</v>
      </c>
      <c r="H557" s="112">
        <v>36</v>
      </c>
      <c r="I557" s="120">
        <v>883.54</v>
      </c>
      <c r="J557" s="120">
        <v>553.2</v>
      </c>
    </row>
    <row r="558" spans="1:10" ht="23.25">
      <c r="A558" s="110">
        <v>23411</v>
      </c>
      <c r="B558" s="112">
        <v>19</v>
      </c>
      <c r="C558" s="128">
        <v>88.9781</v>
      </c>
      <c r="D558" s="128">
        <v>88.9796</v>
      </c>
      <c r="E558" s="166">
        <f t="shared" si="28"/>
        <v>0.0015000000000071623</v>
      </c>
      <c r="F558" s="211">
        <f t="shared" si="27"/>
        <v>4.779048650738083</v>
      </c>
      <c r="G558" s="166">
        <f t="shared" si="26"/>
        <v>313.87</v>
      </c>
      <c r="H558" s="112">
        <v>37</v>
      </c>
      <c r="I558" s="120">
        <v>745.13</v>
      </c>
      <c r="J558" s="120">
        <v>431.26</v>
      </c>
    </row>
    <row r="559" spans="1:10" ht="23.25">
      <c r="A559" s="110"/>
      <c r="B559" s="112">
        <v>20</v>
      </c>
      <c r="C559" s="128">
        <v>84.6558</v>
      </c>
      <c r="D559" s="128">
        <v>84.656</v>
      </c>
      <c r="E559" s="166">
        <f t="shared" si="28"/>
        <v>0.0002000000000066393</v>
      </c>
      <c r="F559" s="211">
        <f t="shared" si="27"/>
        <v>0.5949724825424344</v>
      </c>
      <c r="G559" s="166">
        <f t="shared" si="26"/>
        <v>336.15</v>
      </c>
      <c r="H559" s="112">
        <v>38</v>
      </c>
      <c r="I559" s="120">
        <v>770.14</v>
      </c>
      <c r="J559" s="120">
        <v>433.99</v>
      </c>
    </row>
    <row r="560" spans="1:10" ht="23.25">
      <c r="A560" s="110"/>
      <c r="B560" s="112">
        <v>21</v>
      </c>
      <c r="C560" s="128">
        <v>90.0626</v>
      </c>
      <c r="D560" s="128">
        <v>90.0648</v>
      </c>
      <c r="E560" s="166">
        <f t="shared" si="28"/>
        <v>0.002200000000001978</v>
      </c>
      <c r="F560" s="211">
        <f t="shared" si="27"/>
        <v>6.765067650682589</v>
      </c>
      <c r="G560" s="166">
        <f t="shared" si="26"/>
        <v>325.20000000000005</v>
      </c>
      <c r="H560" s="112">
        <v>39</v>
      </c>
      <c r="I560" s="120">
        <v>837.34</v>
      </c>
      <c r="J560" s="120">
        <v>512.14</v>
      </c>
    </row>
    <row r="561" spans="1:10" ht="23.25">
      <c r="A561" s="110">
        <v>23430</v>
      </c>
      <c r="B561" s="112">
        <v>22</v>
      </c>
      <c r="C561" s="128">
        <v>86.2002</v>
      </c>
      <c r="D561" s="128">
        <v>86.205</v>
      </c>
      <c r="E561" s="166">
        <f t="shared" si="28"/>
        <v>0.004800000000003024</v>
      </c>
      <c r="F561" s="211">
        <f t="shared" si="27"/>
        <v>15.82278481013655</v>
      </c>
      <c r="G561" s="166">
        <f t="shared" si="26"/>
        <v>303.36</v>
      </c>
      <c r="H561" s="112">
        <v>40</v>
      </c>
      <c r="I561" s="120">
        <v>844.09</v>
      </c>
      <c r="J561" s="120">
        <v>540.73</v>
      </c>
    </row>
    <row r="562" spans="1:10" ht="23.25">
      <c r="A562" s="110"/>
      <c r="B562" s="112">
        <v>23</v>
      </c>
      <c r="C562" s="128">
        <v>87.6785</v>
      </c>
      <c r="D562" s="128">
        <v>87.6862</v>
      </c>
      <c r="E562" s="166">
        <f t="shared" si="28"/>
        <v>0.007699999999999818</v>
      </c>
      <c r="F562" s="211">
        <f t="shared" si="27"/>
        <v>23.173227398578963</v>
      </c>
      <c r="G562" s="166">
        <f t="shared" si="26"/>
        <v>332.28000000000003</v>
      </c>
      <c r="H562" s="112">
        <v>41</v>
      </c>
      <c r="I562" s="120">
        <v>726.12</v>
      </c>
      <c r="J562" s="120">
        <v>393.84</v>
      </c>
    </row>
    <row r="563" spans="1:10" ht="23.25">
      <c r="A563" s="110"/>
      <c r="B563" s="112">
        <v>24</v>
      </c>
      <c r="C563" s="128">
        <v>88.053</v>
      </c>
      <c r="D563" s="128">
        <v>88.0543</v>
      </c>
      <c r="E563" s="166">
        <f t="shared" si="28"/>
        <v>0.001300000000000523</v>
      </c>
      <c r="F563" s="211">
        <f t="shared" si="27"/>
        <v>3.4482758620703526</v>
      </c>
      <c r="G563" s="166">
        <f t="shared" si="26"/>
        <v>377</v>
      </c>
      <c r="H563" s="112">
        <v>42</v>
      </c>
      <c r="I563" s="120">
        <v>687.03</v>
      </c>
      <c r="J563" s="120">
        <v>310.03</v>
      </c>
    </row>
    <row r="564" spans="1:10" ht="23.25">
      <c r="A564" s="110">
        <v>23441</v>
      </c>
      <c r="B564" s="112">
        <v>19</v>
      </c>
      <c r="C564" s="128">
        <v>88.9304</v>
      </c>
      <c r="D564" s="128">
        <v>88.9304</v>
      </c>
      <c r="E564" s="166">
        <f t="shared" si="28"/>
        <v>0</v>
      </c>
      <c r="F564" s="211">
        <f t="shared" si="27"/>
        <v>0</v>
      </c>
      <c r="G564" s="166">
        <f t="shared" si="26"/>
        <v>309.69999999999993</v>
      </c>
      <c r="H564" s="112">
        <v>43</v>
      </c>
      <c r="I564" s="120">
        <v>848.14</v>
      </c>
      <c r="J564" s="120">
        <v>538.44</v>
      </c>
    </row>
    <row r="565" spans="1:10" ht="23.25">
      <c r="A565" s="110"/>
      <c r="B565" s="112">
        <v>20</v>
      </c>
      <c r="C565" s="128">
        <v>84.6113</v>
      </c>
      <c r="D565" s="128">
        <v>84.6113</v>
      </c>
      <c r="E565" s="166">
        <f t="shared" si="28"/>
        <v>0</v>
      </c>
      <c r="F565" s="211">
        <f t="shared" si="27"/>
        <v>0</v>
      </c>
      <c r="G565" s="166">
        <f t="shared" si="26"/>
        <v>364.19</v>
      </c>
      <c r="H565" s="112">
        <v>44</v>
      </c>
      <c r="I565" s="120">
        <v>712.52</v>
      </c>
      <c r="J565" s="120">
        <v>348.33</v>
      </c>
    </row>
    <row r="566" spans="1:10" s="224" customFormat="1" ht="24" thickBot="1">
      <c r="A566" s="181"/>
      <c r="B566" s="175">
        <v>21</v>
      </c>
      <c r="C566" s="176">
        <v>90.0287</v>
      </c>
      <c r="D566" s="176">
        <v>90.0287</v>
      </c>
      <c r="E566" s="177">
        <f t="shared" si="28"/>
        <v>0</v>
      </c>
      <c r="F566" s="223">
        <f t="shared" si="27"/>
        <v>0</v>
      </c>
      <c r="G566" s="177">
        <f t="shared" si="26"/>
        <v>362.5799999999999</v>
      </c>
      <c r="H566" s="175">
        <v>45</v>
      </c>
      <c r="I566" s="178">
        <v>723.56</v>
      </c>
      <c r="J566" s="178">
        <v>360.98</v>
      </c>
    </row>
    <row r="567" spans="1:10" ht="23.25">
      <c r="A567" s="151">
        <v>23475</v>
      </c>
      <c r="B567" s="152">
        <v>25</v>
      </c>
      <c r="C567" s="153">
        <v>85.0311</v>
      </c>
      <c r="D567" s="153">
        <v>85.0336</v>
      </c>
      <c r="E567" s="170">
        <f t="shared" si="28"/>
        <v>0.002500000000011937</v>
      </c>
      <c r="F567" s="210">
        <f t="shared" si="27"/>
        <v>8.768545473718694</v>
      </c>
      <c r="G567" s="170">
        <f t="shared" si="26"/>
        <v>285.11</v>
      </c>
      <c r="H567" s="152">
        <v>1</v>
      </c>
      <c r="I567" s="155">
        <v>834.59</v>
      </c>
      <c r="J567" s="155">
        <v>549.48</v>
      </c>
    </row>
    <row r="568" spans="1:10" ht="23.25">
      <c r="A568" s="110"/>
      <c r="B568" s="112">
        <v>26</v>
      </c>
      <c r="C568" s="128">
        <v>90.8851</v>
      </c>
      <c r="D568" s="128">
        <v>90.8866</v>
      </c>
      <c r="E568" s="166">
        <f t="shared" si="28"/>
        <v>0.0015000000000071623</v>
      </c>
      <c r="F568" s="211">
        <f t="shared" si="27"/>
        <v>4.2636650464943076</v>
      </c>
      <c r="G568" s="166">
        <f t="shared" si="26"/>
        <v>351.81</v>
      </c>
      <c r="H568" s="112">
        <v>2</v>
      </c>
      <c r="I568" s="120">
        <v>717.51</v>
      </c>
      <c r="J568" s="120">
        <v>365.7</v>
      </c>
    </row>
    <row r="569" spans="1:10" ht="23.25">
      <c r="A569" s="110"/>
      <c r="B569" s="112">
        <v>27</v>
      </c>
      <c r="C569" s="128">
        <v>86.017</v>
      </c>
      <c r="D569" s="128">
        <v>86.0186</v>
      </c>
      <c r="E569" s="166">
        <f t="shared" si="28"/>
        <v>0.001600000000010482</v>
      </c>
      <c r="F569" s="211">
        <f t="shared" si="27"/>
        <v>5.654109831120509</v>
      </c>
      <c r="G569" s="166">
        <f t="shared" si="26"/>
        <v>282.98</v>
      </c>
      <c r="H569" s="112">
        <v>3</v>
      </c>
      <c r="I569" s="120">
        <v>833.9</v>
      </c>
      <c r="J569" s="120">
        <v>550.92</v>
      </c>
    </row>
    <row r="570" spans="1:10" ht="23.25">
      <c r="A570" s="110">
        <v>23494</v>
      </c>
      <c r="B570" s="112">
        <v>28</v>
      </c>
      <c r="C570" s="128">
        <v>91.778</v>
      </c>
      <c r="D570" s="128">
        <v>91.7798</v>
      </c>
      <c r="E570" s="166">
        <f t="shared" si="28"/>
        <v>0.0017999999999886995</v>
      </c>
      <c r="F570" s="211">
        <f t="shared" si="27"/>
        <v>6.077385373721045</v>
      </c>
      <c r="G570" s="166">
        <f t="shared" si="26"/>
        <v>296.18000000000006</v>
      </c>
      <c r="H570" s="112">
        <v>4</v>
      </c>
      <c r="I570" s="120">
        <v>842.2</v>
      </c>
      <c r="J570" s="120">
        <v>546.02</v>
      </c>
    </row>
    <row r="571" spans="1:10" ht="23.25">
      <c r="A571" s="110"/>
      <c r="B571" s="112">
        <v>29</v>
      </c>
      <c r="C571" s="128">
        <v>85.294</v>
      </c>
      <c r="D571" s="128">
        <v>85.2955</v>
      </c>
      <c r="E571" s="166">
        <f t="shared" si="28"/>
        <v>0.0015000000000071623</v>
      </c>
      <c r="F571" s="211">
        <f t="shared" si="27"/>
        <v>4.45791726107692</v>
      </c>
      <c r="G571" s="166">
        <f t="shared" si="26"/>
        <v>336.48</v>
      </c>
      <c r="H571" s="112">
        <v>5</v>
      </c>
      <c r="I571" s="120">
        <v>680.74</v>
      </c>
      <c r="J571" s="120">
        <v>344.26</v>
      </c>
    </row>
    <row r="572" spans="1:10" ht="23.25">
      <c r="A572" s="110"/>
      <c r="B572" s="112">
        <v>30</v>
      </c>
      <c r="C572" s="128">
        <v>85.3648</v>
      </c>
      <c r="D572" s="128">
        <v>85.3656</v>
      </c>
      <c r="E572" s="166">
        <f t="shared" si="28"/>
        <v>0.0007999999999981355</v>
      </c>
      <c r="F572" s="211">
        <f t="shared" si="27"/>
        <v>2.7821248478460627</v>
      </c>
      <c r="G572" s="166">
        <f t="shared" si="26"/>
        <v>287.55000000000007</v>
      </c>
      <c r="H572" s="112">
        <v>6</v>
      </c>
      <c r="I572" s="120">
        <v>821.95</v>
      </c>
      <c r="J572" s="120">
        <v>534.4</v>
      </c>
    </row>
    <row r="573" spans="1:10" ht="23.25">
      <c r="A573" s="110">
        <v>23504</v>
      </c>
      <c r="B573" s="112">
        <v>13</v>
      </c>
      <c r="C573" s="128">
        <v>85.25</v>
      </c>
      <c r="D573" s="128">
        <v>85.25</v>
      </c>
      <c r="E573" s="166">
        <f t="shared" si="28"/>
        <v>0</v>
      </c>
      <c r="F573" s="211">
        <f t="shared" si="27"/>
        <v>0</v>
      </c>
      <c r="G573" s="166">
        <f t="shared" si="26"/>
        <v>309.86999999999995</v>
      </c>
      <c r="H573" s="112">
        <v>7</v>
      </c>
      <c r="I573" s="120">
        <v>663.68</v>
      </c>
      <c r="J573" s="120">
        <v>353.81</v>
      </c>
    </row>
    <row r="574" spans="1:10" ht="23.25">
      <c r="A574" s="110"/>
      <c r="B574" s="112">
        <v>14</v>
      </c>
      <c r="C574" s="128">
        <v>87.745</v>
      </c>
      <c r="D574" s="128">
        <v>87.7474</v>
      </c>
      <c r="E574" s="166">
        <f t="shared" si="28"/>
        <v>0.0023999999999944066</v>
      </c>
      <c r="F574" s="211">
        <f t="shared" si="27"/>
        <v>7.820136852376692</v>
      </c>
      <c r="G574" s="166">
        <f t="shared" si="26"/>
        <v>306.9</v>
      </c>
      <c r="H574" s="112">
        <v>8</v>
      </c>
      <c r="I574" s="120">
        <v>826.01</v>
      </c>
      <c r="J574" s="120">
        <v>519.11</v>
      </c>
    </row>
    <row r="575" spans="1:10" ht="23.25">
      <c r="A575" s="110"/>
      <c r="B575" s="112">
        <v>15</v>
      </c>
      <c r="C575" s="128">
        <v>86.9532</v>
      </c>
      <c r="D575" s="128">
        <v>86.9569</v>
      </c>
      <c r="E575" s="166">
        <f t="shared" si="28"/>
        <v>0.0037000000000091404</v>
      </c>
      <c r="F575" s="211">
        <f t="shared" si="27"/>
        <v>12.741485588378183</v>
      </c>
      <c r="G575" s="166">
        <f t="shared" si="26"/>
        <v>290.39</v>
      </c>
      <c r="H575" s="112">
        <v>9</v>
      </c>
      <c r="I575" s="120">
        <v>850.14</v>
      </c>
      <c r="J575" s="120">
        <v>559.75</v>
      </c>
    </row>
    <row r="576" spans="1:10" ht="23.25">
      <c r="A576" s="110">
        <v>23517</v>
      </c>
      <c r="B576" s="112">
        <v>16</v>
      </c>
      <c r="C576" s="128">
        <v>85.6277</v>
      </c>
      <c r="D576" s="128">
        <v>85.6291</v>
      </c>
      <c r="E576" s="166">
        <f t="shared" si="28"/>
        <v>0.0013999999999896318</v>
      </c>
      <c r="F576" s="211">
        <f t="shared" si="27"/>
        <v>3.7004731318944613</v>
      </c>
      <c r="G576" s="166">
        <f t="shared" si="26"/>
        <v>378.33000000000004</v>
      </c>
      <c r="H576" s="112">
        <v>10</v>
      </c>
      <c r="I576" s="120">
        <v>651.11</v>
      </c>
      <c r="J576" s="120">
        <v>272.78</v>
      </c>
    </row>
    <row r="577" spans="1:10" ht="23.25">
      <c r="A577" s="110"/>
      <c r="B577" s="112">
        <v>17</v>
      </c>
      <c r="C577" s="128">
        <v>89.3404</v>
      </c>
      <c r="D577" s="128">
        <v>89.3462</v>
      </c>
      <c r="E577" s="166">
        <f t="shared" si="28"/>
        <v>0.005799999999993588</v>
      </c>
      <c r="F577" s="211">
        <f t="shared" si="27"/>
        <v>16.41153334651987</v>
      </c>
      <c r="G577" s="166">
        <f t="shared" si="26"/>
        <v>353.41</v>
      </c>
      <c r="H577" s="112">
        <v>11</v>
      </c>
      <c r="I577" s="120">
        <v>745.12</v>
      </c>
      <c r="J577" s="120">
        <v>391.71</v>
      </c>
    </row>
    <row r="578" spans="1:10" ht="23.25">
      <c r="A578" s="110"/>
      <c r="B578" s="112">
        <v>18</v>
      </c>
      <c r="C578" s="128">
        <v>86.7573</v>
      </c>
      <c r="D578" s="128">
        <v>86.7584</v>
      </c>
      <c r="E578" s="166">
        <f t="shared" si="28"/>
        <v>0.0010999999999938836</v>
      </c>
      <c r="F578" s="211">
        <f t="shared" si="27"/>
        <v>4.073923188007419</v>
      </c>
      <c r="G578" s="166">
        <f t="shared" si="26"/>
        <v>270.0100000000001</v>
      </c>
      <c r="H578" s="112">
        <v>12</v>
      </c>
      <c r="I578" s="120">
        <v>809.82</v>
      </c>
      <c r="J578" s="120">
        <v>539.81</v>
      </c>
    </row>
    <row r="579" spans="1:10" ht="23.25">
      <c r="A579" s="110">
        <v>23530</v>
      </c>
      <c r="B579" s="112">
        <v>19</v>
      </c>
      <c r="C579" s="128">
        <v>88.9739</v>
      </c>
      <c r="D579" s="128">
        <v>88.9767</v>
      </c>
      <c r="E579" s="166">
        <f t="shared" si="28"/>
        <v>0.0027999999999934744</v>
      </c>
      <c r="F579" s="211">
        <f t="shared" si="27"/>
        <v>10.592819581558942</v>
      </c>
      <c r="G579" s="166">
        <f t="shared" si="26"/>
        <v>264.3299999999999</v>
      </c>
      <c r="H579" s="112">
        <v>13</v>
      </c>
      <c r="I579" s="120">
        <v>814.68</v>
      </c>
      <c r="J579" s="120">
        <v>550.35</v>
      </c>
    </row>
    <row r="580" spans="1:10" ht="23.25">
      <c r="A580" s="110"/>
      <c r="B580" s="112">
        <v>20</v>
      </c>
      <c r="C580" s="128">
        <v>84.6538</v>
      </c>
      <c r="D580" s="128">
        <v>84.6556</v>
      </c>
      <c r="E580" s="166">
        <f t="shared" si="28"/>
        <v>0.0018000000000029104</v>
      </c>
      <c r="F580" s="211">
        <f t="shared" si="27"/>
        <v>6.646726487215799</v>
      </c>
      <c r="G580" s="166">
        <f t="shared" si="26"/>
        <v>270.80999999999995</v>
      </c>
      <c r="H580" s="112">
        <v>14</v>
      </c>
      <c r="I580" s="120">
        <v>800.51</v>
      </c>
      <c r="J580" s="120">
        <v>529.7</v>
      </c>
    </row>
    <row r="581" spans="1:10" ht="23.25">
      <c r="A581" s="110"/>
      <c r="B581" s="112">
        <v>21</v>
      </c>
      <c r="C581" s="128">
        <v>90.073</v>
      </c>
      <c r="D581" s="128">
        <v>90.0768</v>
      </c>
      <c r="E581" s="166">
        <f t="shared" si="28"/>
        <v>0.00380000000001246</v>
      </c>
      <c r="F581" s="211">
        <f t="shared" si="27"/>
        <v>13.070546555265917</v>
      </c>
      <c r="G581" s="166">
        <f t="shared" si="26"/>
        <v>290.73</v>
      </c>
      <c r="H581" s="112">
        <v>15</v>
      </c>
      <c r="I581" s="120">
        <v>805.54</v>
      </c>
      <c r="J581" s="120">
        <v>514.81</v>
      </c>
    </row>
    <row r="582" spans="1:10" ht="23.25">
      <c r="A582" s="110">
        <v>23549</v>
      </c>
      <c r="B582" s="112">
        <v>22</v>
      </c>
      <c r="C582" s="128">
        <v>86.2006</v>
      </c>
      <c r="D582" s="128">
        <v>86.2044</v>
      </c>
      <c r="E582" s="166">
        <f t="shared" si="28"/>
        <v>0.00380000000001246</v>
      </c>
      <c r="F582" s="211">
        <f t="shared" si="27"/>
        <v>12.692474698595344</v>
      </c>
      <c r="G582" s="166">
        <f t="shared" si="26"/>
        <v>299.39</v>
      </c>
      <c r="H582" s="112">
        <v>16</v>
      </c>
      <c r="I582" s="120">
        <v>840.35</v>
      </c>
      <c r="J582" s="120">
        <v>540.96</v>
      </c>
    </row>
    <row r="583" spans="1:10" ht="23.25">
      <c r="A583" s="110"/>
      <c r="B583" s="112">
        <v>23</v>
      </c>
      <c r="C583" s="128">
        <v>87.6845</v>
      </c>
      <c r="D583" s="128">
        <v>87.6902</v>
      </c>
      <c r="E583" s="166">
        <f t="shared" si="28"/>
        <v>0.005700000000004479</v>
      </c>
      <c r="F583" s="211">
        <f t="shared" si="27"/>
        <v>22.830135779246525</v>
      </c>
      <c r="G583" s="166">
        <f t="shared" si="26"/>
        <v>249.66999999999996</v>
      </c>
      <c r="H583" s="112">
        <v>17</v>
      </c>
      <c r="I583" s="120">
        <v>785.87</v>
      </c>
      <c r="J583" s="120">
        <v>536.2</v>
      </c>
    </row>
    <row r="584" spans="1:10" ht="23.25">
      <c r="A584" s="110"/>
      <c r="B584" s="112">
        <v>24</v>
      </c>
      <c r="C584" s="128">
        <v>88.0724</v>
      </c>
      <c r="D584" s="128">
        <v>88.0746</v>
      </c>
      <c r="E584" s="166">
        <f t="shared" si="28"/>
        <v>0.002200000000001978</v>
      </c>
      <c r="F584" s="211">
        <f t="shared" si="27"/>
        <v>7.417647257163016</v>
      </c>
      <c r="G584" s="166">
        <f t="shared" si="26"/>
        <v>296.5899999999999</v>
      </c>
      <c r="H584" s="112">
        <v>18</v>
      </c>
      <c r="I584" s="120">
        <v>819.42</v>
      </c>
      <c r="J584" s="120">
        <v>522.83</v>
      </c>
    </row>
    <row r="585" spans="1:10" ht="23.25">
      <c r="A585" s="110">
        <v>23564</v>
      </c>
      <c r="B585" s="112">
        <v>1</v>
      </c>
      <c r="C585" s="128">
        <v>85.432</v>
      </c>
      <c r="D585" s="128">
        <v>85.4345</v>
      </c>
      <c r="E585" s="166">
        <f t="shared" si="28"/>
        <v>0.0024999999999977263</v>
      </c>
      <c r="F585" s="211">
        <f t="shared" si="27"/>
        <v>9.109791203577327</v>
      </c>
      <c r="G585" s="166">
        <f t="shared" si="26"/>
        <v>274.43000000000006</v>
      </c>
      <c r="H585" s="112">
        <v>19</v>
      </c>
      <c r="I585" s="120">
        <v>822.49</v>
      </c>
      <c r="J585" s="120">
        <v>548.06</v>
      </c>
    </row>
    <row r="586" spans="1:10" ht="23.25">
      <c r="A586" s="110"/>
      <c r="B586" s="112">
        <v>2</v>
      </c>
      <c r="C586" s="128">
        <v>87.4835</v>
      </c>
      <c r="D586" s="128">
        <v>87.4863</v>
      </c>
      <c r="E586" s="166">
        <f t="shared" si="28"/>
        <v>0.0027999999999934744</v>
      </c>
      <c r="F586" s="211">
        <f t="shared" si="27"/>
        <v>10.90172870266888</v>
      </c>
      <c r="G586" s="166">
        <f t="shared" si="26"/>
        <v>256.8399999999999</v>
      </c>
      <c r="H586" s="112">
        <v>20</v>
      </c>
      <c r="I586" s="120">
        <v>786.05</v>
      </c>
      <c r="J586" s="120">
        <v>529.21</v>
      </c>
    </row>
    <row r="587" spans="1:10" ht="23.25">
      <c r="A587" s="110"/>
      <c r="B587" s="112">
        <v>3</v>
      </c>
      <c r="C587" s="128">
        <v>85.8771</v>
      </c>
      <c r="D587" s="128">
        <v>85.8808</v>
      </c>
      <c r="E587" s="166">
        <f t="shared" si="28"/>
        <v>0.0036999999999949296</v>
      </c>
      <c r="F587" s="211">
        <f t="shared" si="27"/>
        <v>11.200920291814034</v>
      </c>
      <c r="G587" s="166">
        <f t="shared" si="26"/>
        <v>330.33</v>
      </c>
      <c r="H587" s="112">
        <v>21</v>
      </c>
      <c r="I587" s="120">
        <v>702.24</v>
      </c>
      <c r="J587" s="120">
        <v>371.91</v>
      </c>
    </row>
    <row r="588" spans="1:10" ht="23.25">
      <c r="A588" s="110">
        <v>23570</v>
      </c>
      <c r="B588" s="112">
        <v>4</v>
      </c>
      <c r="C588" s="128">
        <v>85.011</v>
      </c>
      <c r="D588" s="128">
        <v>85.0173</v>
      </c>
      <c r="E588" s="166">
        <f t="shared" si="28"/>
        <v>0.006300000000010186</v>
      </c>
      <c r="F588" s="211">
        <f t="shared" si="27"/>
        <v>21.05403869936232</v>
      </c>
      <c r="G588" s="166">
        <f t="shared" si="26"/>
        <v>299.22999999999996</v>
      </c>
      <c r="H588" s="112">
        <v>22</v>
      </c>
      <c r="I588" s="120">
        <v>735.3</v>
      </c>
      <c r="J588" s="120">
        <v>436.07</v>
      </c>
    </row>
    <row r="589" spans="1:10" ht="23.25">
      <c r="A589" s="110"/>
      <c r="B589" s="112">
        <v>5</v>
      </c>
      <c r="C589" s="128">
        <v>85.0724</v>
      </c>
      <c r="D589" s="128">
        <v>85.0783</v>
      </c>
      <c r="E589" s="166">
        <f t="shared" si="28"/>
        <v>0.005899999999996908</v>
      </c>
      <c r="F589" s="211">
        <f t="shared" si="27"/>
        <v>20.341320461978654</v>
      </c>
      <c r="G589" s="166">
        <f t="shared" si="26"/>
        <v>290.04999999999995</v>
      </c>
      <c r="H589" s="112">
        <v>23</v>
      </c>
      <c r="I589" s="120">
        <v>826.25</v>
      </c>
      <c r="J589" s="120">
        <v>536.2</v>
      </c>
    </row>
    <row r="590" spans="1:10" ht="23.25">
      <c r="A590" s="110"/>
      <c r="B590" s="112">
        <v>6</v>
      </c>
      <c r="C590" s="128">
        <v>87.4663</v>
      </c>
      <c r="D590" s="128">
        <v>87.4714</v>
      </c>
      <c r="E590" s="166">
        <f t="shared" si="28"/>
        <v>0.005099999999998772</v>
      </c>
      <c r="F590" s="211">
        <f t="shared" si="27"/>
        <v>17.61536336003997</v>
      </c>
      <c r="G590" s="166">
        <f t="shared" si="26"/>
        <v>289.52</v>
      </c>
      <c r="H590" s="112">
        <v>24</v>
      </c>
      <c r="I590" s="120">
        <v>675.26</v>
      </c>
      <c r="J590" s="120">
        <v>385.74</v>
      </c>
    </row>
    <row r="591" spans="1:10" ht="23.25">
      <c r="A591" s="110">
        <v>23563</v>
      </c>
      <c r="B591" s="112">
        <v>1</v>
      </c>
      <c r="C591" s="128">
        <v>85.4134</v>
      </c>
      <c r="D591" s="128">
        <v>85.4154</v>
      </c>
      <c r="E591" s="166">
        <f t="shared" si="28"/>
        <v>0.0020000000000095497</v>
      </c>
      <c r="F591" s="211">
        <f t="shared" si="27"/>
        <v>6.176652254507566</v>
      </c>
      <c r="G591" s="166">
        <f t="shared" si="26"/>
        <v>323.79999999999995</v>
      </c>
      <c r="H591" s="112">
        <v>25</v>
      </c>
      <c r="I591" s="120">
        <v>879.02</v>
      </c>
      <c r="J591" s="120">
        <v>555.22</v>
      </c>
    </row>
    <row r="592" spans="1:10" ht="23.25">
      <c r="A592" s="110"/>
      <c r="B592" s="112">
        <v>2</v>
      </c>
      <c r="C592" s="128">
        <v>87.4863</v>
      </c>
      <c r="D592" s="128">
        <v>87.4878</v>
      </c>
      <c r="E592" s="166">
        <f t="shared" si="28"/>
        <v>0.0014999999999929514</v>
      </c>
      <c r="F592" s="211">
        <f t="shared" si="27"/>
        <v>4.4722719141113645</v>
      </c>
      <c r="G592" s="166">
        <f t="shared" si="26"/>
        <v>335.4</v>
      </c>
      <c r="H592" s="112">
        <v>26</v>
      </c>
      <c r="I592" s="120">
        <v>857.36</v>
      </c>
      <c r="J592" s="120">
        <v>521.96</v>
      </c>
    </row>
    <row r="593" spans="1:10" ht="23.25">
      <c r="A593" s="110"/>
      <c r="B593" s="112">
        <v>3</v>
      </c>
      <c r="C593" s="128">
        <v>85.8784</v>
      </c>
      <c r="D593" s="128">
        <v>85.8808</v>
      </c>
      <c r="E593" s="166">
        <f t="shared" si="28"/>
        <v>0.0023999999999944066</v>
      </c>
      <c r="F593" s="211">
        <f t="shared" si="27"/>
        <v>6.798481672410647</v>
      </c>
      <c r="G593" s="166">
        <f t="shared" si="26"/>
        <v>353.02</v>
      </c>
      <c r="H593" s="112">
        <v>27</v>
      </c>
      <c r="I593" s="120">
        <v>687.12</v>
      </c>
      <c r="J593" s="120">
        <v>334.1</v>
      </c>
    </row>
    <row r="594" spans="1:10" ht="23.25">
      <c r="A594" s="110">
        <v>23576</v>
      </c>
      <c r="B594" s="112">
        <v>4</v>
      </c>
      <c r="C594" s="128">
        <v>85.0277</v>
      </c>
      <c r="D594" s="128">
        <v>85.032</v>
      </c>
      <c r="E594" s="166">
        <f t="shared" si="28"/>
        <v>0.004300000000000637</v>
      </c>
      <c r="F594" s="211">
        <f t="shared" si="27"/>
        <v>15.132852366709963</v>
      </c>
      <c r="G594" s="166">
        <f t="shared" si="26"/>
        <v>284.15000000000003</v>
      </c>
      <c r="H594" s="112">
        <v>28</v>
      </c>
      <c r="I594" s="120">
        <v>763.07</v>
      </c>
      <c r="J594" s="120">
        <v>478.92</v>
      </c>
    </row>
    <row r="595" spans="1:10" ht="23.25">
      <c r="A595" s="110"/>
      <c r="B595" s="112">
        <v>5</v>
      </c>
      <c r="C595" s="128">
        <v>85.0569</v>
      </c>
      <c r="D595" s="128">
        <v>85.0616</v>
      </c>
      <c r="E595" s="166">
        <f t="shared" si="28"/>
        <v>0.004699999999999704</v>
      </c>
      <c r="F595" s="211">
        <f t="shared" si="27"/>
        <v>15.355462624149586</v>
      </c>
      <c r="G595" s="166">
        <f t="shared" si="26"/>
        <v>306.0799999999999</v>
      </c>
      <c r="H595" s="112">
        <v>29</v>
      </c>
      <c r="I595" s="120">
        <v>637.06</v>
      </c>
      <c r="J595" s="120">
        <v>330.98</v>
      </c>
    </row>
    <row r="596" spans="1:10" ht="23.25">
      <c r="A596" s="110"/>
      <c r="B596" s="112">
        <v>6</v>
      </c>
      <c r="C596" s="128">
        <v>87.4504</v>
      </c>
      <c r="D596" s="128">
        <v>87.4547</v>
      </c>
      <c r="E596" s="166">
        <f t="shared" si="28"/>
        <v>0.004300000000000637</v>
      </c>
      <c r="F596" s="211">
        <f t="shared" si="27"/>
        <v>13.799300407562779</v>
      </c>
      <c r="G596" s="166">
        <f t="shared" si="26"/>
        <v>311.60999999999996</v>
      </c>
      <c r="H596" s="112">
        <v>30</v>
      </c>
      <c r="I596" s="120">
        <v>640.9</v>
      </c>
      <c r="J596" s="120">
        <v>329.29</v>
      </c>
    </row>
    <row r="597" spans="1:10" ht="23.25">
      <c r="A597" s="110">
        <v>23585</v>
      </c>
      <c r="B597" s="112">
        <v>7</v>
      </c>
      <c r="C597" s="128">
        <v>86.3913</v>
      </c>
      <c r="D597" s="128">
        <v>86.3954</v>
      </c>
      <c r="E597" s="166">
        <f t="shared" si="28"/>
        <v>0.004099999999993997</v>
      </c>
      <c r="F597" s="211">
        <f t="shared" si="27"/>
        <v>13.293129721473258</v>
      </c>
      <c r="G597" s="166">
        <f t="shared" si="26"/>
        <v>308.43</v>
      </c>
      <c r="H597" s="112">
        <v>31</v>
      </c>
      <c r="I597" s="120">
        <v>664.14</v>
      </c>
      <c r="J597" s="120">
        <v>355.71</v>
      </c>
    </row>
    <row r="598" spans="1:10" ht="23.25">
      <c r="A598" s="110"/>
      <c r="B598" s="112">
        <v>8</v>
      </c>
      <c r="C598" s="128">
        <v>84.8042</v>
      </c>
      <c r="D598" s="128">
        <v>84.8082</v>
      </c>
      <c r="E598" s="166">
        <f t="shared" si="28"/>
        <v>0.0040000000000048885</v>
      </c>
      <c r="F598" s="211">
        <f t="shared" si="27"/>
        <v>11.530368107015907</v>
      </c>
      <c r="G598" s="166">
        <f t="shared" si="26"/>
        <v>346.91</v>
      </c>
      <c r="H598" s="112">
        <v>32</v>
      </c>
      <c r="I598" s="120">
        <v>619.57</v>
      </c>
      <c r="J598" s="120">
        <v>272.66</v>
      </c>
    </row>
    <row r="599" spans="1:10" ht="23.25">
      <c r="A599" s="110"/>
      <c r="B599" s="112">
        <v>9</v>
      </c>
      <c r="C599" s="128">
        <v>87.662</v>
      </c>
      <c r="D599" s="128">
        <v>87.6697</v>
      </c>
      <c r="E599" s="166">
        <f t="shared" si="28"/>
        <v>0.007699999999999818</v>
      </c>
      <c r="F599" s="211">
        <f t="shared" si="27"/>
        <v>25.650421399779532</v>
      </c>
      <c r="G599" s="166">
        <f t="shared" si="26"/>
        <v>300.19</v>
      </c>
      <c r="H599" s="112">
        <v>33</v>
      </c>
      <c r="I599" s="120">
        <v>743.48</v>
      </c>
      <c r="J599" s="120">
        <v>443.29</v>
      </c>
    </row>
    <row r="600" spans="1:10" ht="23.25">
      <c r="A600" s="110">
        <v>23626</v>
      </c>
      <c r="B600" s="112">
        <v>1</v>
      </c>
      <c r="C600" s="128">
        <v>85.4158</v>
      </c>
      <c r="D600" s="128">
        <v>85.4197</v>
      </c>
      <c r="E600" s="166">
        <f t="shared" si="28"/>
        <v>0.003900000000001569</v>
      </c>
      <c r="F600" s="211">
        <f t="shared" si="27"/>
        <v>12.01997164519993</v>
      </c>
      <c r="G600" s="166">
        <f t="shared" si="26"/>
        <v>324.4599999999999</v>
      </c>
      <c r="H600" s="112">
        <v>34</v>
      </c>
      <c r="I600" s="120">
        <v>664.18</v>
      </c>
      <c r="J600" s="120">
        <v>339.72</v>
      </c>
    </row>
    <row r="601" spans="1:10" ht="23.25">
      <c r="A601" s="110"/>
      <c r="B601" s="112">
        <v>2</v>
      </c>
      <c r="C601" s="128">
        <v>87.5001</v>
      </c>
      <c r="D601" s="128">
        <v>87.502</v>
      </c>
      <c r="E601" s="166">
        <f t="shared" si="28"/>
        <v>0.0018999999999920192</v>
      </c>
      <c r="F601" s="211">
        <f t="shared" si="27"/>
        <v>5.783161867632614</v>
      </c>
      <c r="G601" s="166">
        <f t="shared" si="26"/>
        <v>328.54</v>
      </c>
      <c r="H601" s="112">
        <v>35</v>
      </c>
      <c r="I601" s="120">
        <v>694.5</v>
      </c>
      <c r="J601" s="120">
        <v>365.96</v>
      </c>
    </row>
    <row r="602" spans="1:10" ht="23.25">
      <c r="A602" s="110"/>
      <c r="B602" s="112">
        <v>3</v>
      </c>
      <c r="C602" s="128">
        <v>85.89</v>
      </c>
      <c r="D602" s="128">
        <v>85.8964</v>
      </c>
      <c r="E602" s="166">
        <f t="shared" si="28"/>
        <v>0.006399999999999295</v>
      </c>
      <c r="F602" s="211">
        <f t="shared" si="27"/>
        <v>19.570070024154653</v>
      </c>
      <c r="G602" s="166">
        <f t="shared" si="26"/>
        <v>327.03</v>
      </c>
      <c r="H602" s="112">
        <v>36</v>
      </c>
      <c r="I602" s="120">
        <v>664.66</v>
      </c>
      <c r="J602" s="120">
        <v>337.63</v>
      </c>
    </row>
    <row r="603" spans="1:10" ht="23.25">
      <c r="A603" s="110">
        <v>23633</v>
      </c>
      <c r="B603" s="112">
        <v>4</v>
      </c>
      <c r="C603" s="128">
        <v>85.0307</v>
      </c>
      <c r="D603" s="128">
        <v>85.0645</v>
      </c>
      <c r="E603" s="166">
        <f t="shared" si="28"/>
        <v>0.033799999999999386</v>
      </c>
      <c r="F603" s="211">
        <f t="shared" si="27"/>
        <v>101.51979335615843</v>
      </c>
      <c r="G603" s="166">
        <f t="shared" si="26"/>
        <v>332.94</v>
      </c>
      <c r="H603" s="112">
        <v>37</v>
      </c>
      <c r="I603" s="120">
        <v>830.37</v>
      </c>
      <c r="J603" s="120">
        <v>497.43</v>
      </c>
    </row>
    <row r="604" spans="1:10" ht="23.25">
      <c r="A604" s="110"/>
      <c r="B604" s="112">
        <v>5</v>
      </c>
      <c r="C604" s="128">
        <v>85.0574</v>
      </c>
      <c r="D604" s="128">
        <v>85.095</v>
      </c>
      <c r="E604" s="166">
        <f t="shared" si="28"/>
        <v>0.037599999999997635</v>
      </c>
      <c r="F604" s="211">
        <f t="shared" si="27"/>
        <v>122.66336084558652</v>
      </c>
      <c r="G604" s="166">
        <f t="shared" si="26"/>
        <v>306.53</v>
      </c>
      <c r="H604" s="112">
        <v>38</v>
      </c>
      <c r="I604" s="120">
        <v>849.22</v>
      </c>
      <c r="J604" s="120">
        <v>542.69</v>
      </c>
    </row>
    <row r="605" spans="1:10" ht="23.25">
      <c r="A605" s="110"/>
      <c r="B605" s="112">
        <v>6</v>
      </c>
      <c r="C605" s="128">
        <v>87.4798</v>
      </c>
      <c r="D605" s="128">
        <v>87.5198</v>
      </c>
      <c r="E605" s="166">
        <f t="shared" si="28"/>
        <v>0.04000000000000625</v>
      </c>
      <c r="F605" s="211">
        <f t="shared" si="27"/>
        <v>121.05438368188801</v>
      </c>
      <c r="G605" s="166">
        <f t="shared" si="26"/>
        <v>330.42999999999995</v>
      </c>
      <c r="H605" s="112">
        <v>39</v>
      </c>
      <c r="I605" s="120">
        <v>678.68</v>
      </c>
      <c r="J605" s="120">
        <v>348.25</v>
      </c>
    </row>
    <row r="606" spans="1:10" ht="23.25">
      <c r="A606" s="110">
        <v>23648</v>
      </c>
      <c r="B606" s="112">
        <v>7</v>
      </c>
      <c r="C606" s="128">
        <v>86.4054</v>
      </c>
      <c r="D606" s="128">
        <v>86.4536</v>
      </c>
      <c r="E606" s="166">
        <f t="shared" si="28"/>
        <v>0.04819999999999425</v>
      </c>
      <c r="F606" s="211">
        <f t="shared" si="27"/>
        <v>166.75892610017385</v>
      </c>
      <c r="G606" s="166">
        <f t="shared" si="26"/>
        <v>289.03999999999996</v>
      </c>
      <c r="H606" s="112">
        <v>40</v>
      </c>
      <c r="I606" s="120">
        <v>824.37</v>
      </c>
      <c r="J606" s="120">
        <v>535.33</v>
      </c>
    </row>
    <row r="607" spans="1:10" ht="23.25">
      <c r="A607" s="110"/>
      <c r="B607" s="112">
        <v>8</v>
      </c>
      <c r="C607" s="128">
        <v>84.8068</v>
      </c>
      <c r="D607" s="128">
        <v>84.8502</v>
      </c>
      <c r="E607" s="166">
        <f t="shared" si="28"/>
        <v>0.043400000000005434</v>
      </c>
      <c r="F607" s="211">
        <f t="shared" si="27"/>
        <v>151.7694782487251</v>
      </c>
      <c r="G607" s="166">
        <f t="shared" si="26"/>
        <v>285.96000000000004</v>
      </c>
      <c r="H607" s="112">
        <v>41</v>
      </c>
      <c r="I607" s="120">
        <v>695.08</v>
      </c>
      <c r="J607" s="120">
        <v>409.12</v>
      </c>
    </row>
    <row r="608" spans="1:10" ht="23.25">
      <c r="A608" s="110"/>
      <c r="B608" s="112">
        <v>9</v>
      </c>
      <c r="C608" s="128">
        <v>87.6632</v>
      </c>
      <c r="D608" s="128">
        <v>87.7164</v>
      </c>
      <c r="E608" s="166">
        <f t="shared" si="28"/>
        <v>0.0531999999999897</v>
      </c>
      <c r="F608" s="211">
        <f t="shared" si="27"/>
        <v>184.49160771254577</v>
      </c>
      <c r="G608" s="166">
        <f t="shared" si="26"/>
        <v>288.36</v>
      </c>
      <c r="H608" s="112">
        <v>42</v>
      </c>
      <c r="I608" s="120">
        <v>828.62</v>
      </c>
      <c r="J608" s="120">
        <v>540.26</v>
      </c>
    </row>
    <row r="609" spans="1:10" ht="23.25">
      <c r="A609" s="110">
        <v>23658</v>
      </c>
      <c r="B609" s="112">
        <v>22</v>
      </c>
      <c r="C609" s="128">
        <v>86.2237</v>
      </c>
      <c r="D609" s="128">
        <v>86.2341</v>
      </c>
      <c r="E609" s="166">
        <f t="shared" si="28"/>
        <v>0.010400000000004184</v>
      </c>
      <c r="F609" s="211">
        <f t="shared" si="27"/>
        <v>34.93215101438997</v>
      </c>
      <c r="G609" s="166">
        <f t="shared" si="26"/>
        <v>297.72</v>
      </c>
      <c r="H609" s="112">
        <v>43</v>
      </c>
      <c r="I609" s="120">
        <v>810.14</v>
      </c>
      <c r="J609" s="120">
        <v>512.42</v>
      </c>
    </row>
    <row r="610" spans="1:10" ht="23.25">
      <c r="A610" s="110"/>
      <c r="B610" s="112">
        <v>23</v>
      </c>
      <c r="C610" s="128">
        <v>87.68</v>
      </c>
      <c r="D610" s="128">
        <v>87.6891</v>
      </c>
      <c r="E610" s="166">
        <f t="shared" si="28"/>
        <v>0.00909999999998945</v>
      </c>
      <c r="F610" s="211">
        <f t="shared" si="27"/>
        <v>35.56354541187061</v>
      </c>
      <c r="G610" s="166">
        <f t="shared" si="26"/>
        <v>255.88</v>
      </c>
      <c r="H610" s="112">
        <v>44</v>
      </c>
      <c r="I610" s="120">
        <v>803.23</v>
      </c>
      <c r="J610" s="120">
        <v>547.35</v>
      </c>
    </row>
    <row r="611" spans="1:10" ht="23.25">
      <c r="A611" s="110"/>
      <c r="B611" s="112">
        <v>24</v>
      </c>
      <c r="C611" s="128">
        <v>87.8676</v>
      </c>
      <c r="D611" s="128">
        <v>87.8783</v>
      </c>
      <c r="E611" s="166">
        <f t="shared" si="28"/>
        <v>0.010699999999999932</v>
      </c>
      <c r="F611" s="211">
        <f t="shared" si="27"/>
        <v>40.80387446135045</v>
      </c>
      <c r="G611" s="166">
        <f t="shared" si="26"/>
        <v>262.23</v>
      </c>
      <c r="H611" s="112">
        <v>45</v>
      </c>
      <c r="I611" s="120">
        <v>828.72</v>
      </c>
      <c r="J611" s="120">
        <v>566.49</v>
      </c>
    </row>
    <row r="612" spans="1:10" ht="23.25">
      <c r="A612" s="110">
        <v>23678</v>
      </c>
      <c r="B612" s="112">
        <v>25</v>
      </c>
      <c r="C612" s="128">
        <v>87.2244</v>
      </c>
      <c r="D612" s="128">
        <v>87.2536</v>
      </c>
      <c r="E612" s="166">
        <f t="shared" si="28"/>
        <v>0.029200000000003</v>
      </c>
      <c r="F612" s="211">
        <f t="shared" si="27"/>
        <v>85.086543504875</v>
      </c>
      <c r="G612" s="166">
        <f t="shared" si="26"/>
        <v>343.18</v>
      </c>
      <c r="H612" s="112">
        <v>46</v>
      </c>
      <c r="I612" s="120">
        <v>710.77</v>
      </c>
      <c r="J612" s="120">
        <v>367.59</v>
      </c>
    </row>
    <row r="613" spans="1:10" ht="23.25">
      <c r="A613" s="110"/>
      <c r="B613" s="112">
        <v>26</v>
      </c>
      <c r="C613" s="128">
        <v>88.7757</v>
      </c>
      <c r="D613" s="128">
        <v>88.8</v>
      </c>
      <c r="E613" s="166">
        <f t="shared" si="28"/>
        <v>0.024299999999996658</v>
      </c>
      <c r="F613" s="211">
        <f t="shared" si="27"/>
        <v>81.1081441922452</v>
      </c>
      <c r="G613" s="166">
        <f t="shared" si="26"/>
        <v>299.5999999999999</v>
      </c>
      <c r="H613" s="112">
        <v>47</v>
      </c>
      <c r="I613" s="120">
        <v>851.79</v>
      </c>
      <c r="J613" s="120">
        <v>552.19</v>
      </c>
    </row>
    <row r="614" spans="1:10" ht="23.25">
      <c r="A614" s="110"/>
      <c r="B614" s="112">
        <v>27</v>
      </c>
      <c r="C614" s="128">
        <v>88.0532</v>
      </c>
      <c r="D614" s="128">
        <v>88.0787</v>
      </c>
      <c r="E614" s="166">
        <f t="shared" si="28"/>
        <v>0.02549999999999386</v>
      </c>
      <c r="F614" s="211">
        <f t="shared" si="27"/>
        <v>80.5661748443773</v>
      </c>
      <c r="G614" s="166">
        <f t="shared" si="26"/>
        <v>316.51</v>
      </c>
      <c r="H614" s="112">
        <v>48</v>
      </c>
      <c r="I614" s="120">
        <v>678.75</v>
      </c>
      <c r="J614" s="120">
        <v>362.24</v>
      </c>
    </row>
    <row r="615" spans="1:10" ht="23.25">
      <c r="A615" s="110">
        <v>23696</v>
      </c>
      <c r="B615" s="112">
        <v>25</v>
      </c>
      <c r="C615" s="128">
        <v>87.2199</v>
      </c>
      <c r="D615" s="128">
        <v>87.2211</v>
      </c>
      <c r="E615" s="166">
        <f t="shared" si="28"/>
        <v>0.0012000000000114142</v>
      </c>
      <c r="F615" s="211">
        <f t="shared" si="27"/>
        <v>4.400762798926999</v>
      </c>
      <c r="G615" s="166">
        <f t="shared" si="26"/>
        <v>272.68000000000006</v>
      </c>
      <c r="H615" s="112">
        <v>49</v>
      </c>
      <c r="I615" s="120">
        <v>837.19</v>
      </c>
      <c r="J615" s="120">
        <v>564.51</v>
      </c>
    </row>
    <row r="616" spans="1:10" ht="23.25">
      <c r="A616" s="110"/>
      <c r="B616" s="112">
        <v>26</v>
      </c>
      <c r="C616" s="128">
        <v>88.7359</v>
      </c>
      <c r="D616" s="128">
        <v>88.7377</v>
      </c>
      <c r="E616" s="166">
        <f t="shared" si="28"/>
        <v>0.0018000000000029104</v>
      </c>
      <c r="F616" s="211">
        <f t="shared" si="27"/>
        <v>6.063872793433872</v>
      </c>
      <c r="G616" s="166">
        <f t="shared" si="26"/>
        <v>296.84</v>
      </c>
      <c r="H616" s="112">
        <v>50</v>
      </c>
      <c r="I616" s="120">
        <v>694.65</v>
      </c>
      <c r="J616" s="120">
        <v>397.81</v>
      </c>
    </row>
    <row r="617" spans="1:10" ht="23.25">
      <c r="A617" s="110"/>
      <c r="B617" s="112">
        <v>27</v>
      </c>
      <c r="C617" s="128">
        <v>88.01</v>
      </c>
      <c r="D617" s="128">
        <v>88.012</v>
      </c>
      <c r="E617" s="166">
        <f t="shared" si="28"/>
        <v>0.001999999999995339</v>
      </c>
      <c r="F617" s="211">
        <f t="shared" si="27"/>
        <v>6.560173188556891</v>
      </c>
      <c r="G617" s="166">
        <f t="shared" si="26"/>
        <v>304.86999999999995</v>
      </c>
      <c r="H617" s="112">
        <v>51</v>
      </c>
      <c r="I617" s="120">
        <v>669.06</v>
      </c>
      <c r="J617" s="120">
        <v>364.19</v>
      </c>
    </row>
    <row r="618" spans="1:10" ht="23.25">
      <c r="A618" s="110">
        <v>23704</v>
      </c>
      <c r="B618" s="112">
        <v>28</v>
      </c>
      <c r="C618" s="128">
        <v>91.7078</v>
      </c>
      <c r="D618" s="128">
        <v>91.709</v>
      </c>
      <c r="E618" s="166">
        <f t="shared" si="28"/>
        <v>0.0011999999999972033</v>
      </c>
      <c r="F618" s="211">
        <f t="shared" si="27"/>
        <v>4.3806811959157566</v>
      </c>
      <c r="G618" s="166">
        <f t="shared" si="26"/>
        <v>273.93</v>
      </c>
      <c r="H618" s="112">
        <v>52</v>
      </c>
      <c r="I618" s="120">
        <v>773.87</v>
      </c>
      <c r="J618" s="120">
        <v>499.94</v>
      </c>
    </row>
    <row r="619" spans="1:10" ht="23.25">
      <c r="A619" s="110"/>
      <c r="B619" s="112">
        <v>29</v>
      </c>
      <c r="C619" s="128">
        <v>85.222</v>
      </c>
      <c r="D619" s="128">
        <v>85.2247</v>
      </c>
      <c r="E619" s="166">
        <f t="shared" si="28"/>
        <v>0.0027000000000043656</v>
      </c>
      <c r="F619" s="211">
        <f t="shared" si="27"/>
        <v>8.884501480764612</v>
      </c>
      <c r="G619" s="166">
        <f t="shared" si="26"/>
        <v>303.9</v>
      </c>
      <c r="H619" s="112">
        <v>53</v>
      </c>
      <c r="I619" s="120">
        <v>826.66</v>
      </c>
      <c r="J619" s="120">
        <v>522.76</v>
      </c>
    </row>
    <row r="620" spans="1:10" ht="23.25">
      <c r="A620" s="110"/>
      <c r="B620" s="112">
        <v>30</v>
      </c>
      <c r="C620" s="128">
        <v>85.2885</v>
      </c>
      <c r="D620" s="128">
        <v>85.2906</v>
      </c>
      <c r="E620" s="166">
        <f t="shared" si="28"/>
        <v>0.0020999999999986585</v>
      </c>
      <c r="F620" s="211">
        <f t="shared" si="27"/>
        <v>7.045561296378779</v>
      </c>
      <c r="G620" s="166">
        <f t="shared" si="26"/>
        <v>298.05999999999995</v>
      </c>
      <c r="H620" s="112">
        <v>54</v>
      </c>
      <c r="I620" s="120">
        <v>745.17</v>
      </c>
      <c r="J620" s="120">
        <v>447.11</v>
      </c>
    </row>
    <row r="621" spans="1:10" ht="23.25">
      <c r="A621" s="110">
        <v>23718</v>
      </c>
      <c r="B621" s="112">
        <v>13</v>
      </c>
      <c r="C621" s="128">
        <v>85.2661</v>
      </c>
      <c r="D621" s="128">
        <v>85.2669</v>
      </c>
      <c r="E621" s="166">
        <f t="shared" si="28"/>
        <v>0.0008000000000123464</v>
      </c>
      <c r="F621" s="211">
        <f t="shared" si="27"/>
        <v>2.4648755238240896</v>
      </c>
      <c r="G621" s="166">
        <f t="shared" si="26"/>
        <v>324.55999999999995</v>
      </c>
      <c r="H621" s="112">
        <v>55</v>
      </c>
      <c r="I621" s="120">
        <v>847.26</v>
      </c>
      <c r="J621" s="120">
        <v>522.7</v>
      </c>
    </row>
    <row r="622" spans="1:10" ht="23.25">
      <c r="A622" s="110"/>
      <c r="B622" s="112">
        <v>14</v>
      </c>
      <c r="C622" s="128">
        <v>87.7567</v>
      </c>
      <c r="D622" s="128">
        <v>87.757</v>
      </c>
      <c r="E622" s="166">
        <f t="shared" si="28"/>
        <v>0.00030000000000995897</v>
      </c>
      <c r="F622" s="211">
        <f t="shared" si="27"/>
        <v>1.092020966838814</v>
      </c>
      <c r="G622" s="166">
        <f t="shared" si="26"/>
        <v>274.72</v>
      </c>
      <c r="H622" s="112">
        <v>56</v>
      </c>
      <c r="I622" s="120">
        <v>839.15</v>
      </c>
      <c r="J622" s="120">
        <v>564.43</v>
      </c>
    </row>
    <row r="623" spans="1:10" ht="23.25">
      <c r="A623" s="110"/>
      <c r="B623" s="112">
        <v>15</v>
      </c>
      <c r="C623" s="128">
        <v>86.962</v>
      </c>
      <c r="D623" s="128">
        <v>86.9632</v>
      </c>
      <c r="E623" s="166">
        <f t="shared" si="28"/>
        <v>0.0011999999999972033</v>
      </c>
      <c r="F623" s="211">
        <f t="shared" si="27"/>
        <v>3.170325750963523</v>
      </c>
      <c r="G623" s="166">
        <f t="shared" si="26"/>
        <v>378.51000000000005</v>
      </c>
      <c r="H623" s="112">
        <v>57</v>
      </c>
      <c r="I623" s="120">
        <v>771.34</v>
      </c>
      <c r="J623" s="120">
        <v>392.83</v>
      </c>
    </row>
    <row r="624" spans="1:10" ht="23.25">
      <c r="A624" s="110">
        <v>23727</v>
      </c>
      <c r="B624" s="112">
        <v>16</v>
      </c>
      <c r="C624" s="128">
        <v>85.6461</v>
      </c>
      <c r="D624" s="128">
        <v>85.6461</v>
      </c>
      <c r="E624" s="166">
        <f t="shared" si="28"/>
        <v>0</v>
      </c>
      <c r="F624" s="211">
        <f t="shared" si="27"/>
        <v>0</v>
      </c>
      <c r="G624" s="166">
        <f t="shared" si="26"/>
        <v>273.36</v>
      </c>
      <c r="H624" s="112">
        <v>58</v>
      </c>
      <c r="I624" s="120">
        <v>684.1</v>
      </c>
      <c r="J624" s="120">
        <v>410.74</v>
      </c>
    </row>
    <row r="625" spans="1:10" ht="23.25">
      <c r="A625" s="110"/>
      <c r="B625" s="112">
        <v>17</v>
      </c>
      <c r="C625" s="128">
        <v>89.3544</v>
      </c>
      <c r="D625" s="128">
        <v>89.3544</v>
      </c>
      <c r="E625" s="166">
        <f t="shared" si="28"/>
        <v>0</v>
      </c>
      <c r="F625" s="211">
        <f t="shared" si="27"/>
        <v>0</v>
      </c>
      <c r="G625" s="166">
        <f t="shared" si="26"/>
        <v>266.9100000000001</v>
      </c>
      <c r="H625" s="112">
        <v>59</v>
      </c>
      <c r="I625" s="120">
        <v>831.69</v>
      </c>
      <c r="J625" s="120">
        <v>564.78</v>
      </c>
    </row>
    <row r="626" spans="1:10" ht="23.25">
      <c r="A626" s="110"/>
      <c r="B626" s="112">
        <v>18</v>
      </c>
      <c r="C626" s="128">
        <v>86.7797</v>
      </c>
      <c r="D626" s="128">
        <v>86.7797</v>
      </c>
      <c r="E626" s="166">
        <f t="shared" si="28"/>
        <v>0</v>
      </c>
      <c r="F626" s="211">
        <f t="shared" si="27"/>
        <v>0</v>
      </c>
      <c r="G626" s="166">
        <f t="shared" si="26"/>
        <v>348.71</v>
      </c>
      <c r="H626" s="112">
        <v>60</v>
      </c>
      <c r="I626" s="120">
        <v>624.25</v>
      </c>
      <c r="J626" s="120">
        <v>275.54</v>
      </c>
    </row>
    <row r="627" spans="1:10" ht="23.25">
      <c r="A627" s="110">
        <v>23738</v>
      </c>
      <c r="B627" s="112">
        <v>19</v>
      </c>
      <c r="C627" s="128">
        <v>86.1667</v>
      </c>
      <c r="D627" s="128">
        <v>86.1668</v>
      </c>
      <c r="E627" s="166">
        <f t="shared" si="28"/>
        <v>9.99999999891088E-05</v>
      </c>
      <c r="F627" s="211">
        <f t="shared" si="27"/>
        <v>0.3418335953685267</v>
      </c>
      <c r="G627" s="166">
        <f t="shared" si="26"/>
        <v>292.54</v>
      </c>
      <c r="H627" s="112">
        <v>61</v>
      </c>
      <c r="I627" s="120">
        <v>788.74</v>
      </c>
      <c r="J627" s="120">
        <v>496.2</v>
      </c>
    </row>
    <row r="628" spans="1:10" ht="23.25">
      <c r="A628" s="110"/>
      <c r="B628" s="112">
        <v>20</v>
      </c>
      <c r="C628" s="128">
        <v>87.4274</v>
      </c>
      <c r="D628" s="128">
        <v>87.4274</v>
      </c>
      <c r="E628" s="166">
        <f t="shared" si="28"/>
        <v>0</v>
      </c>
      <c r="F628" s="211">
        <f t="shared" si="27"/>
        <v>0</v>
      </c>
      <c r="G628" s="166">
        <f t="shared" si="26"/>
        <v>329.62000000000006</v>
      </c>
      <c r="H628" s="112">
        <v>62</v>
      </c>
      <c r="I628" s="120">
        <v>713.08</v>
      </c>
      <c r="J628" s="120">
        <v>383.46</v>
      </c>
    </row>
    <row r="629" spans="1:10" ht="23.25">
      <c r="A629" s="110"/>
      <c r="B629" s="112">
        <v>21</v>
      </c>
      <c r="C629" s="128">
        <v>90.0331</v>
      </c>
      <c r="D629" s="128">
        <v>90.0333</v>
      </c>
      <c r="E629" s="166">
        <f t="shared" si="28"/>
        <v>0.00019999999999242846</v>
      </c>
      <c r="F629" s="211">
        <f t="shared" si="27"/>
        <v>0.7726184037411282</v>
      </c>
      <c r="G629" s="166">
        <f t="shared" si="26"/>
        <v>258.86</v>
      </c>
      <c r="H629" s="112">
        <v>63</v>
      </c>
      <c r="I629" s="120">
        <v>804.12</v>
      </c>
      <c r="J629" s="120">
        <v>545.26</v>
      </c>
    </row>
    <row r="630" spans="1:10" ht="23.25">
      <c r="A630" s="110">
        <v>23749</v>
      </c>
      <c r="B630" s="112">
        <v>19</v>
      </c>
      <c r="C630" s="128">
        <v>86.2046</v>
      </c>
      <c r="D630" s="128">
        <v>86.2056</v>
      </c>
      <c r="E630" s="166">
        <f t="shared" si="28"/>
        <v>0.0010000000000047748</v>
      </c>
      <c r="F630" s="211">
        <f t="shared" si="27"/>
        <v>2.8961163080447587</v>
      </c>
      <c r="G630" s="166">
        <f t="shared" si="26"/>
        <v>345.29</v>
      </c>
      <c r="H630" s="112">
        <v>64</v>
      </c>
      <c r="I630" s="120">
        <v>716.5</v>
      </c>
      <c r="J630" s="120">
        <v>371.21</v>
      </c>
    </row>
    <row r="631" spans="1:10" ht="23.25">
      <c r="A631" s="110"/>
      <c r="B631" s="112">
        <v>20</v>
      </c>
      <c r="C631" s="128">
        <v>87.4778</v>
      </c>
      <c r="D631" s="128">
        <v>87.4799</v>
      </c>
      <c r="E631" s="166">
        <f t="shared" si="28"/>
        <v>0.0020999999999986585</v>
      </c>
      <c r="F631" s="211">
        <f t="shared" si="27"/>
        <v>6.47249190938098</v>
      </c>
      <c r="G631" s="166">
        <f t="shared" si="26"/>
        <v>324.44999999999993</v>
      </c>
      <c r="H631" s="112">
        <v>65</v>
      </c>
      <c r="I631" s="120">
        <v>694.42</v>
      </c>
      <c r="J631" s="120">
        <v>369.97</v>
      </c>
    </row>
    <row r="632" spans="1:10" ht="23.25">
      <c r="A632" s="110"/>
      <c r="B632" s="112">
        <v>21</v>
      </c>
      <c r="C632" s="128">
        <v>90.0965</v>
      </c>
      <c r="D632" s="128">
        <v>90.0965</v>
      </c>
      <c r="E632" s="166">
        <f t="shared" si="28"/>
        <v>0</v>
      </c>
      <c r="F632" s="211">
        <f t="shared" si="27"/>
        <v>0</v>
      </c>
      <c r="G632" s="166">
        <f t="shared" si="26"/>
        <v>240.35000000000002</v>
      </c>
      <c r="H632" s="112">
        <v>66</v>
      </c>
      <c r="I632" s="120">
        <v>862.99</v>
      </c>
      <c r="J632" s="120">
        <v>622.64</v>
      </c>
    </row>
    <row r="633" spans="1:10" ht="23.25">
      <c r="A633" s="110">
        <v>23760</v>
      </c>
      <c r="B633" s="112">
        <v>22</v>
      </c>
      <c r="C633" s="128">
        <v>86.227</v>
      </c>
      <c r="D633" s="128">
        <v>86.2279</v>
      </c>
      <c r="E633" s="166">
        <f t="shared" si="28"/>
        <v>0.0009000000000014552</v>
      </c>
      <c r="F633" s="211">
        <f t="shared" si="27"/>
        <v>3.61939998391963</v>
      </c>
      <c r="G633" s="166">
        <f t="shared" si="26"/>
        <v>248.66000000000003</v>
      </c>
      <c r="H633" s="112">
        <v>67</v>
      </c>
      <c r="I633" s="120">
        <v>668.33</v>
      </c>
      <c r="J633" s="120">
        <v>419.67</v>
      </c>
    </row>
    <row r="634" spans="1:10" ht="23.25">
      <c r="A634" s="110"/>
      <c r="B634" s="112">
        <v>23</v>
      </c>
      <c r="C634" s="128">
        <v>87.6974</v>
      </c>
      <c r="D634" s="128">
        <v>87.6974</v>
      </c>
      <c r="E634" s="166">
        <f t="shared" si="28"/>
        <v>0</v>
      </c>
      <c r="F634" s="211">
        <f t="shared" si="27"/>
        <v>0</v>
      </c>
      <c r="G634" s="166">
        <f t="shared" si="26"/>
        <v>248.68999999999994</v>
      </c>
      <c r="H634" s="112">
        <v>68</v>
      </c>
      <c r="I634" s="120">
        <v>788.55</v>
      </c>
      <c r="J634" s="120">
        <v>539.86</v>
      </c>
    </row>
    <row r="635" spans="1:10" ht="23.25">
      <c r="A635" s="110"/>
      <c r="B635" s="112">
        <v>24</v>
      </c>
      <c r="C635" s="128">
        <v>87.9017</v>
      </c>
      <c r="D635" s="128">
        <v>87.9032</v>
      </c>
      <c r="E635" s="166">
        <f t="shared" si="28"/>
        <v>0.0014999999999929514</v>
      </c>
      <c r="F635" s="211">
        <f t="shared" si="27"/>
        <v>4.823151125379265</v>
      </c>
      <c r="G635" s="166">
        <f t="shared" si="26"/>
        <v>311</v>
      </c>
      <c r="H635" s="112">
        <v>69</v>
      </c>
      <c r="I635" s="120">
        <v>680.11</v>
      </c>
      <c r="J635" s="120">
        <v>369.11</v>
      </c>
    </row>
    <row r="636" spans="1:10" ht="23.25">
      <c r="A636" s="110">
        <v>23769</v>
      </c>
      <c r="B636" s="112">
        <v>25</v>
      </c>
      <c r="C636" s="128">
        <v>87.2583</v>
      </c>
      <c r="D636" s="128">
        <v>87.2606</v>
      </c>
      <c r="E636" s="166">
        <f t="shared" si="28"/>
        <v>0.002299999999991087</v>
      </c>
      <c r="F636" s="211">
        <f t="shared" si="27"/>
        <v>8.308348083629257</v>
      </c>
      <c r="G636" s="166">
        <f t="shared" si="26"/>
        <v>276.83</v>
      </c>
      <c r="H636" s="112">
        <v>70</v>
      </c>
      <c r="I636" s="120">
        <v>786.89</v>
      </c>
      <c r="J636" s="120">
        <v>510.06</v>
      </c>
    </row>
    <row r="637" spans="1:10" ht="23.25">
      <c r="A637" s="110"/>
      <c r="B637" s="112">
        <v>26</v>
      </c>
      <c r="C637" s="128">
        <v>88.7674</v>
      </c>
      <c r="D637" s="128">
        <v>88.7697</v>
      </c>
      <c r="E637" s="166">
        <f t="shared" si="28"/>
        <v>0.002300000000005298</v>
      </c>
      <c r="F637" s="211">
        <f t="shared" si="27"/>
        <v>6.5757497784409695</v>
      </c>
      <c r="G637" s="166">
        <f t="shared" si="26"/>
        <v>349.77</v>
      </c>
      <c r="H637" s="112">
        <v>71</v>
      </c>
      <c r="I637" s="120">
        <v>674.8</v>
      </c>
      <c r="J637" s="120">
        <v>325.03</v>
      </c>
    </row>
    <row r="638" spans="1:10" ht="23.25">
      <c r="A638" s="110"/>
      <c r="B638" s="112">
        <v>27</v>
      </c>
      <c r="C638" s="128">
        <v>88.0587</v>
      </c>
      <c r="D638" s="128">
        <v>88.061</v>
      </c>
      <c r="E638" s="166">
        <f t="shared" si="28"/>
        <v>0.002300000000005298</v>
      </c>
      <c r="F638" s="211">
        <f t="shared" si="27"/>
        <v>6.826748983423756</v>
      </c>
      <c r="G638" s="166">
        <f t="shared" si="26"/>
        <v>336.91</v>
      </c>
      <c r="H638" s="112">
        <v>72</v>
      </c>
      <c r="I638" s="120">
        <v>683.83</v>
      </c>
      <c r="J638" s="120">
        <v>346.92</v>
      </c>
    </row>
    <row r="639" spans="1:10" ht="23.25">
      <c r="A639" s="110">
        <v>23787</v>
      </c>
      <c r="B639" s="112">
        <v>1</v>
      </c>
      <c r="C639" s="128">
        <v>85.394</v>
      </c>
      <c r="D639" s="128">
        <v>85.3959</v>
      </c>
      <c r="E639" s="166">
        <f t="shared" si="28"/>
        <v>0.0018999999999920192</v>
      </c>
      <c r="F639" s="211">
        <f t="shared" si="27"/>
        <v>6.820547797652366</v>
      </c>
      <c r="G639" s="166">
        <f t="shared" si="26"/>
        <v>278.56999999999994</v>
      </c>
      <c r="H639" s="112">
        <v>73</v>
      </c>
      <c r="I639" s="120">
        <v>797.29</v>
      </c>
      <c r="J639" s="120">
        <v>518.72</v>
      </c>
    </row>
    <row r="640" spans="1:10" ht="23.25">
      <c r="A640" s="110"/>
      <c r="B640" s="112">
        <v>2</v>
      </c>
      <c r="C640" s="128">
        <v>87.4728</v>
      </c>
      <c r="D640" s="128">
        <v>87.477</v>
      </c>
      <c r="E640" s="166">
        <f t="shared" si="28"/>
        <v>0.004199999999997317</v>
      </c>
      <c r="F640" s="211">
        <f t="shared" si="27"/>
        <v>12.725344644742668</v>
      </c>
      <c r="G640" s="166">
        <f t="shared" si="26"/>
        <v>330.04999999999995</v>
      </c>
      <c r="H640" s="112">
        <v>74</v>
      </c>
      <c r="I640" s="120">
        <v>732.56</v>
      </c>
      <c r="J640" s="120">
        <v>402.51</v>
      </c>
    </row>
    <row r="641" spans="1:10" ht="23.25">
      <c r="A641" s="110"/>
      <c r="B641" s="112">
        <v>3</v>
      </c>
      <c r="C641" s="128">
        <v>85.9113</v>
      </c>
      <c r="D641" s="128">
        <v>85.9131</v>
      </c>
      <c r="E641" s="166">
        <f t="shared" si="28"/>
        <v>0.0018000000000029104</v>
      </c>
      <c r="F641" s="211">
        <f t="shared" si="27"/>
        <v>5.858040160129235</v>
      </c>
      <c r="G641" s="166">
        <f t="shared" si="26"/>
        <v>307.27000000000004</v>
      </c>
      <c r="H641" s="112">
        <v>75</v>
      </c>
      <c r="I641" s="120">
        <v>639.83</v>
      </c>
      <c r="J641" s="120">
        <v>332.56</v>
      </c>
    </row>
    <row r="642" spans="1:10" ht="23.25">
      <c r="A642" s="110">
        <v>23809</v>
      </c>
      <c r="B642" s="112">
        <v>1</v>
      </c>
      <c r="C642" s="128">
        <v>85.4033</v>
      </c>
      <c r="D642" s="128">
        <v>85.4116</v>
      </c>
      <c r="E642" s="166">
        <f t="shared" si="28"/>
        <v>0.008300000000005525</v>
      </c>
      <c r="F642" s="211">
        <f t="shared" si="27"/>
        <v>28.728669827993233</v>
      </c>
      <c r="G642" s="166">
        <f t="shared" si="26"/>
        <v>288.91</v>
      </c>
      <c r="H642" s="112">
        <v>76</v>
      </c>
      <c r="I642" s="120">
        <v>797.82</v>
      </c>
      <c r="J642" s="120">
        <v>508.91</v>
      </c>
    </row>
    <row r="643" spans="1:10" ht="23.25">
      <c r="A643" s="110"/>
      <c r="B643" s="112">
        <v>2</v>
      </c>
      <c r="C643" s="128">
        <v>87.4741</v>
      </c>
      <c r="D643" s="128">
        <v>87.4821</v>
      </c>
      <c r="E643" s="166">
        <f t="shared" si="28"/>
        <v>0.007999999999995566</v>
      </c>
      <c r="F643" s="211">
        <f t="shared" si="27"/>
        <v>27.311211252203897</v>
      </c>
      <c r="G643" s="166">
        <f t="shared" si="26"/>
        <v>292.92</v>
      </c>
      <c r="H643" s="112">
        <v>77</v>
      </c>
      <c r="I643" s="120">
        <v>679.08</v>
      </c>
      <c r="J643" s="120">
        <v>386.16</v>
      </c>
    </row>
    <row r="644" spans="1:10" ht="23.25">
      <c r="A644" s="110"/>
      <c r="B644" s="112">
        <v>3</v>
      </c>
      <c r="C644" s="128">
        <v>85.8905</v>
      </c>
      <c r="D644" s="128">
        <v>85.8966</v>
      </c>
      <c r="E644" s="166">
        <f t="shared" si="28"/>
        <v>0.006100000000003547</v>
      </c>
      <c r="F644" s="211">
        <f t="shared" si="27"/>
        <v>22.136739730017222</v>
      </c>
      <c r="G644" s="166">
        <f t="shared" si="26"/>
        <v>275.56000000000006</v>
      </c>
      <c r="H644" s="112">
        <v>78</v>
      </c>
      <c r="I644" s="120">
        <v>787.87</v>
      </c>
      <c r="J644" s="120">
        <v>512.31</v>
      </c>
    </row>
    <row r="645" spans="1:10" ht="23.25">
      <c r="A645" s="110">
        <v>23831</v>
      </c>
      <c r="B645" s="112">
        <v>4</v>
      </c>
      <c r="C645" s="128">
        <v>85.0349</v>
      </c>
      <c r="D645" s="128">
        <v>85.0458</v>
      </c>
      <c r="E645" s="166">
        <f t="shared" si="28"/>
        <v>0.010900000000006571</v>
      </c>
      <c r="F645" s="211">
        <f t="shared" si="27"/>
        <v>43.643643643669954</v>
      </c>
      <c r="G645" s="166">
        <f t="shared" si="26"/>
        <v>249.75</v>
      </c>
      <c r="H645" s="112">
        <v>79</v>
      </c>
      <c r="I645" s="120">
        <v>804.34</v>
      </c>
      <c r="J645" s="120">
        <v>554.59</v>
      </c>
    </row>
    <row r="646" spans="1:10" ht="23.25">
      <c r="A646" s="110"/>
      <c r="B646" s="112">
        <v>5</v>
      </c>
      <c r="C646" s="128">
        <v>85.0728</v>
      </c>
      <c r="D646" s="128">
        <v>85.0761</v>
      </c>
      <c r="E646" s="166">
        <f t="shared" si="28"/>
        <v>0.003299999999995862</v>
      </c>
      <c r="F646" s="211">
        <f t="shared" si="27"/>
        <v>13.299480111215338</v>
      </c>
      <c r="G646" s="166">
        <f t="shared" si="26"/>
        <v>248.13</v>
      </c>
      <c r="H646" s="112">
        <v>80</v>
      </c>
      <c r="I646" s="120">
        <v>803.36</v>
      </c>
      <c r="J646" s="120">
        <v>555.23</v>
      </c>
    </row>
    <row r="647" spans="1:10" s="224" customFormat="1" ht="24" thickBot="1">
      <c r="A647" s="181"/>
      <c r="B647" s="175">
        <v>6</v>
      </c>
      <c r="C647" s="176">
        <v>87.4577</v>
      </c>
      <c r="D647" s="176">
        <v>87.4634</v>
      </c>
      <c r="E647" s="177">
        <f t="shared" si="28"/>
        <v>0.005699999999990268</v>
      </c>
      <c r="F647" s="223">
        <f t="shared" si="27"/>
        <v>22.898923348828014</v>
      </c>
      <c r="G647" s="177">
        <f t="shared" si="26"/>
        <v>248.91999999999996</v>
      </c>
      <c r="H647" s="175">
        <v>81</v>
      </c>
      <c r="I647" s="178">
        <v>779.4</v>
      </c>
      <c r="J647" s="178">
        <v>530.48</v>
      </c>
    </row>
    <row r="648" spans="1:10" ht="23.25">
      <c r="A648" s="151"/>
      <c r="B648" s="152"/>
      <c r="C648" s="153"/>
      <c r="D648" s="153"/>
      <c r="E648" s="170"/>
      <c r="F648" s="210"/>
      <c r="G648" s="170"/>
      <c r="H648" s="152"/>
      <c r="I648" s="155"/>
      <c r="J648" s="155"/>
    </row>
    <row r="649" spans="1:10" ht="23.25">
      <c r="A649" s="110"/>
      <c r="B649" s="112"/>
      <c r="C649" s="128"/>
      <c r="D649" s="128"/>
      <c r="E649" s="166"/>
      <c r="F649" s="211"/>
      <c r="G649" s="166"/>
      <c r="H649" s="112"/>
      <c r="I649" s="120"/>
      <c r="J649" s="120"/>
    </row>
    <row r="650" spans="1:10" ht="23.25">
      <c r="A650" s="110"/>
      <c r="B650" s="112"/>
      <c r="C650" s="128"/>
      <c r="D650" s="128"/>
      <c r="E650" s="166"/>
      <c r="F650" s="211"/>
      <c r="G650" s="166"/>
      <c r="H650" s="112"/>
      <c r="I650" s="120"/>
      <c r="J650" s="120"/>
    </row>
    <row r="651" spans="1:10" ht="23.25">
      <c r="A651" s="110"/>
      <c r="B651" s="112"/>
      <c r="C651" s="128"/>
      <c r="D651" s="128"/>
      <c r="E651" s="166"/>
      <c r="F651" s="211"/>
      <c r="G651" s="166"/>
      <c r="H651" s="112"/>
      <c r="I651" s="120"/>
      <c r="J651" s="120"/>
    </row>
    <row r="652" spans="1:10" ht="23.25">
      <c r="A652" s="110"/>
      <c r="B652" s="112"/>
      <c r="C652" s="128"/>
      <c r="D652" s="128"/>
      <c r="E652" s="166"/>
      <c r="F652" s="211"/>
      <c r="G652" s="166"/>
      <c r="H652" s="112"/>
      <c r="I652" s="120"/>
      <c r="J652" s="120"/>
    </row>
    <row r="653" spans="1:10" ht="23.25">
      <c r="A653" s="110"/>
      <c r="B653" s="112"/>
      <c r="C653" s="128"/>
      <c r="D653" s="128"/>
      <c r="E653" s="166"/>
      <c r="F653" s="211"/>
      <c r="G653" s="166"/>
      <c r="H653" s="112"/>
      <c r="I653" s="120"/>
      <c r="J653" s="120"/>
    </row>
    <row r="654" spans="1:10" ht="23.25">
      <c r="A654" s="110"/>
      <c r="B654" s="112"/>
      <c r="C654" s="128"/>
      <c r="D654" s="128"/>
      <c r="E654" s="166"/>
      <c r="F654" s="211"/>
      <c r="G654" s="166"/>
      <c r="H654" s="112"/>
      <c r="I654" s="120"/>
      <c r="J654" s="120"/>
    </row>
    <row r="655" spans="1:10" ht="23.25">
      <c r="A655" s="110"/>
      <c r="B655" s="112"/>
      <c r="C655" s="128"/>
      <c r="D655" s="128"/>
      <c r="E655" s="166"/>
      <c r="F655" s="211"/>
      <c r="G655" s="166"/>
      <c r="H655" s="112"/>
      <c r="I655" s="120"/>
      <c r="J655" s="120"/>
    </row>
    <row r="656" spans="1:10" ht="23.25">
      <c r="A656" s="110"/>
      <c r="B656" s="112"/>
      <c r="C656" s="128"/>
      <c r="D656" s="128"/>
      <c r="E656" s="166"/>
      <c r="F656" s="211"/>
      <c r="G656" s="166"/>
      <c r="H656" s="112"/>
      <c r="I656" s="120"/>
      <c r="J656" s="120"/>
    </row>
    <row r="657" spans="1:10" ht="23.25">
      <c r="A657" s="110"/>
      <c r="B657" s="112"/>
      <c r="C657" s="128"/>
      <c r="D657" s="128"/>
      <c r="E657" s="166"/>
      <c r="F657" s="211"/>
      <c r="G657" s="166"/>
      <c r="H657" s="112"/>
      <c r="I657" s="120"/>
      <c r="J657" s="120"/>
    </row>
    <row r="658" spans="1:10" ht="23.25">
      <c r="A658" s="110"/>
      <c r="B658" s="112"/>
      <c r="C658" s="128"/>
      <c r="D658" s="128"/>
      <c r="E658" s="166"/>
      <c r="F658" s="211"/>
      <c r="G658" s="166"/>
      <c r="H658" s="112"/>
      <c r="I658" s="120"/>
      <c r="J658" s="120"/>
    </row>
    <row r="659" spans="1:10" ht="23.25">
      <c r="A659" s="110"/>
      <c r="B659" s="112"/>
      <c r="C659" s="128"/>
      <c r="D659" s="128"/>
      <c r="E659" s="166"/>
      <c r="F659" s="211"/>
      <c r="G659" s="166"/>
      <c r="H659" s="112"/>
      <c r="I659" s="120"/>
      <c r="J659" s="120"/>
    </row>
    <row r="660" spans="1:10" ht="23.25">
      <c r="A660" s="110"/>
      <c r="B660" s="112"/>
      <c r="C660" s="128"/>
      <c r="D660" s="128"/>
      <c r="E660" s="166"/>
      <c r="F660" s="211"/>
      <c r="G660" s="166"/>
      <c r="H660" s="112"/>
      <c r="I660" s="120"/>
      <c r="J660" s="120"/>
    </row>
    <row r="661" spans="1:10" ht="23.25">
      <c r="A661" s="110"/>
      <c r="B661" s="112"/>
      <c r="C661" s="128"/>
      <c r="D661" s="128"/>
      <c r="E661" s="166"/>
      <c r="F661" s="211"/>
      <c r="G661" s="166"/>
      <c r="H661" s="112"/>
      <c r="I661" s="120"/>
      <c r="J661" s="120"/>
    </row>
    <row r="662" spans="1:10" ht="23.25">
      <c r="A662" s="110"/>
      <c r="B662" s="112"/>
      <c r="C662" s="128"/>
      <c r="D662" s="128"/>
      <c r="E662" s="166"/>
      <c r="F662" s="211"/>
      <c r="G662" s="166"/>
      <c r="H662" s="112"/>
      <c r="I662" s="120"/>
      <c r="J662" s="120"/>
    </row>
    <row r="663" spans="1:10" ht="23.25">
      <c r="A663" s="110"/>
      <c r="B663" s="112"/>
      <c r="C663" s="128"/>
      <c r="D663" s="128"/>
      <c r="E663" s="166"/>
      <c r="F663" s="211"/>
      <c r="G663" s="166"/>
      <c r="H663" s="112"/>
      <c r="I663" s="120"/>
      <c r="J663" s="120"/>
    </row>
    <row r="664" spans="1:10" ht="23.25">
      <c r="A664" s="110"/>
      <c r="B664" s="112"/>
      <c r="C664" s="128"/>
      <c r="D664" s="128"/>
      <c r="E664" s="166"/>
      <c r="F664" s="211"/>
      <c r="G664" s="166"/>
      <c r="H664" s="112"/>
      <c r="I664" s="120"/>
      <c r="J664" s="120"/>
    </row>
    <row r="665" spans="1:10" ht="23.25">
      <c r="A665" s="110"/>
      <c r="B665" s="112"/>
      <c r="C665" s="128"/>
      <c r="D665" s="128"/>
      <c r="E665" s="166"/>
      <c r="F665" s="211"/>
      <c r="G665" s="166"/>
      <c r="H665" s="112"/>
      <c r="I665" s="120"/>
      <c r="J665" s="120"/>
    </row>
    <row r="666" spans="1:10" ht="23.25">
      <c r="A666" s="110"/>
      <c r="B666" s="112"/>
      <c r="C666" s="128"/>
      <c r="D666" s="128"/>
      <c r="E666" s="166"/>
      <c r="F666" s="211"/>
      <c r="G666" s="166"/>
      <c r="H666" s="112"/>
      <c r="I666" s="120"/>
      <c r="J666" s="120"/>
    </row>
    <row r="667" spans="1:10" ht="23.25">
      <c r="A667" s="110"/>
      <c r="B667" s="112"/>
      <c r="C667" s="128"/>
      <c r="D667" s="128"/>
      <c r="E667" s="166"/>
      <c r="F667" s="211"/>
      <c r="G667" s="166"/>
      <c r="H667" s="112"/>
      <c r="I667" s="120"/>
      <c r="J667" s="120"/>
    </row>
    <row r="668" spans="1:10" ht="23.25">
      <c r="A668" s="110"/>
      <c r="B668" s="112"/>
      <c r="C668" s="128"/>
      <c r="D668" s="128"/>
      <c r="E668" s="166"/>
      <c r="F668" s="211"/>
      <c r="G668" s="166"/>
      <c r="H668" s="112"/>
      <c r="I668" s="120"/>
      <c r="J668" s="120"/>
    </row>
    <row r="669" spans="1:10" ht="23.25">
      <c r="A669" s="110"/>
      <c r="B669" s="112"/>
      <c r="C669" s="128"/>
      <c r="D669" s="128"/>
      <c r="E669" s="166"/>
      <c r="F669" s="211"/>
      <c r="G669" s="166"/>
      <c r="H669" s="112"/>
      <c r="I669" s="120"/>
      <c r="J669" s="120"/>
    </row>
    <row r="670" spans="1:10" ht="23.25">
      <c r="A670" s="110"/>
      <c r="B670" s="112"/>
      <c r="C670" s="128"/>
      <c r="D670" s="128"/>
      <c r="E670" s="166"/>
      <c r="F670" s="211"/>
      <c r="G670" s="166"/>
      <c r="H670" s="112"/>
      <c r="I670" s="120"/>
      <c r="J670" s="120"/>
    </row>
    <row r="671" spans="1:10" ht="23.25">
      <c r="A671" s="110"/>
      <c r="B671" s="112"/>
      <c r="C671" s="128"/>
      <c r="D671" s="128"/>
      <c r="E671" s="166"/>
      <c r="F671" s="211"/>
      <c r="G671" s="166"/>
      <c r="H671" s="112"/>
      <c r="I671" s="120"/>
      <c r="J671" s="120"/>
    </row>
    <row r="672" spans="1:10" ht="23.25">
      <c r="A672" s="110"/>
      <c r="B672" s="112"/>
      <c r="C672" s="128"/>
      <c r="D672" s="128"/>
      <c r="E672" s="166"/>
      <c r="F672" s="211"/>
      <c r="G672" s="166"/>
      <c r="H672" s="112"/>
      <c r="I672" s="120"/>
      <c r="J672" s="120"/>
    </row>
    <row r="673" spans="1:10" ht="23.25">
      <c r="A673" s="110"/>
      <c r="B673" s="112"/>
      <c r="C673" s="128"/>
      <c r="D673" s="128"/>
      <c r="E673" s="166"/>
      <c r="F673" s="211"/>
      <c r="G673" s="166"/>
      <c r="H673" s="112"/>
      <c r="I673" s="120"/>
      <c r="J673" s="120"/>
    </row>
    <row r="674" spans="1:10" ht="23.25">
      <c r="A674" s="110"/>
      <c r="B674" s="112"/>
      <c r="C674" s="128"/>
      <c r="D674" s="128"/>
      <c r="E674" s="166"/>
      <c r="F674" s="211"/>
      <c r="G674" s="166"/>
      <c r="H674" s="112"/>
      <c r="I674" s="120"/>
      <c r="J674" s="120"/>
    </row>
    <row r="675" spans="1:10" ht="23.25">
      <c r="A675" s="110"/>
      <c r="B675" s="112"/>
      <c r="C675" s="128"/>
      <c r="D675" s="128"/>
      <c r="E675" s="166"/>
      <c r="F675" s="211"/>
      <c r="G675" s="166"/>
      <c r="H675" s="112"/>
      <c r="I675" s="120"/>
      <c r="J675" s="120"/>
    </row>
    <row r="676" spans="1:10" ht="23.25">
      <c r="A676" s="110"/>
      <c r="B676" s="112"/>
      <c r="C676" s="128"/>
      <c r="D676" s="128"/>
      <c r="E676" s="166"/>
      <c r="F676" s="211"/>
      <c r="G676" s="166"/>
      <c r="H676" s="112"/>
      <c r="I676" s="120"/>
      <c r="J676" s="120"/>
    </row>
    <row r="677" spans="1:10" ht="23.25">
      <c r="A677" s="110"/>
      <c r="B677" s="112"/>
      <c r="C677" s="128"/>
      <c r="D677" s="128"/>
      <c r="E677" s="166"/>
      <c r="F677" s="211"/>
      <c r="G677" s="166"/>
      <c r="H677" s="112"/>
      <c r="I677" s="120"/>
      <c r="J677" s="120"/>
    </row>
    <row r="678" spans="1:10" ht="23.25">
      <c r="A678" s="110"/>
      <c r="B678" s="112"/>
      <c r="C678" s="128"/>
      <c r="D678" s="128"/>
      <c r="E678" s="166"/>
      <c r="F678" s="211"/>
      <c r="G678" s="166"/>
      <c r="H678" s="112"/>
      <c r="I678" s="120"/>
      <c r="J678" s="120"/>
    </row>
    <row r="679" spans="1:10" ht="23.25">
      <c r="A679" s="110"/>
      <c r="B679" s="112"/>
      <c r="C679" s="128"/>
      <c r="D679" s="128"/>
      <c r="E679" s="166"/>
      <c r="F679" s="211"/>
      <c r="G679" s="166"/>
      <c r="H679" s="112"/>
      <c r="I679" s="120"/>
      <c r="J679" s="120"/>
    </row>
    <row r="680" spans="1:10" ht="23.25">
      <c r="A680" s="110"/>
      <c r="B680" s="112"/>
      <c r="C680" s="128"/>
      <c r="D680" s="128"/>
      <c r="E680" s="166"/>
      <c r="F680" s="211"/>
      <c r="G680" s="166"/>
      <c r="H680" s="112"/>
      <c r="I680" s="120"/>
      <c r="J680" s="120"/>
    </row>
    <row r="681" spans="1:10" ht="23.25">
      <c r="A681" s="110"/>
      <c r="B681" s="112"/>
      <c r="C681" s="128"/>
      <c r="D681" s="128"/>
      <c r="E681" s="166"/>
      <c r="F681" s="211"/>
      <c r="G681" s="166"/>
      <c r="H681" s="112"/>
      <c r="I681" s="120"/>
      <c r="J681" s="120"/>
    </row>
    <row r="682" spans="1:10" ht="23.25">
      <c r="A682" s="110"/>
      <c r="B682" s="112"/>
      <c r="C682" s="128"/>
      <c r="D682" s="128"/>
      <c r="E682" s="166"/>
      <c r="F682" s="211"/>
      <c r="G682" s="166"/>
      <c r="H682" s="112"/>
      <c r="I682" s="120"/>
      <c r="J682" s="120"/>
    </row>
    <row r="683" spans="1:10" ht="23.25">
      <c r="A683" s="110"/>
      <c r="B683" s="112"/>
      <c r="C683" s="128"/>
      <c r="D683" s="128"/>
      <c r="E683" s="166"/>
      <c r="F683" s="211"/>
      <c r="G683" s="166"/>
      <c r="H683" s="112"/>
      <c r="I683" s="120"/>
      <c r="J683" s="120"/>
    </row>
    <row r="684" spans="1:10" ht="23.25">
      <c r="A684" s="110"/>
      <c r="B684" s="112"/>
      <c r="C684" s="128"/>
      <c r="D684" s="128"/>
      <c r="E684" s="166"/>
      <c r="F684" s="211"/>
      <c r="G684" s="166"/>
      <c r="H684" s="112"/>
      <c r="I684" s="120"/>
      <c r="J684" s="120"/>
    </row>
    <row r="685" spans="1:10" ht="23.25">
      <c r="A685" s="110"/>
      <c r="B685" s="112"/>
      <c r="C685" s="128"/>
      <c r="D685" s="128"/>
      <c r="E685" s="166"/>
      <c r="F685" s="211"/>
      <c r="G685" s="166"/>
      <c r="H685" s="112"/>
      <c r="I685" s="120"/>
      <c r="J685" s="120"/>
    </row>
    <row r="686" spans="1:10" ht="23.25">
      <c r="A686" s="110"/>
      <c r="B686" s="112"/>
      <c r="C686" s="128"/>
      <c r="D686" s="128"/>
      <c r="E686" s="166"/>
      <c r="F686" s="211"/>
      <c r="G686" s="166"/>
      <c r="H686" s="112"/>
      <c r="I686" s="120"/>
      <c r="J686" s="120"/>
    </row>
    <row r="687" spans="1:10" ht="23.25">
      <c r="A687" s="110"/>
      <c r="B687" s="112"/>
      <c r="C687" s="128"/>
      <c r="D687" s="128"/>
      <c r="E687" s="166"/>
      <c r="F687" s="211"/>
      <c r="G687" s="166"/>
      <c r="H687" s="112"/>
      <c r="I687" s="120"/>
      <c r="J687" s="120"/>
    </row>
    <row r="688" spans="1:10" ht="23.25">
      <c r="A688" s="110"/>
      <c r="B688" s="112"/>
      <c r="C688" s="128"/>
      <c r="D688" s="128"/>
      <c r="E688" s="166"/>
      <c r="F688" s="211"/>
      <c r="G688" s="166"/>
      <c r="H688" s="112"/>
      <c r="I688" s="120"/>
      <c r="J688" s="120"/>
    </row>
    <row r="689" spans="1:10" ht="23.25">
      <c r="A689" s="110"/>
      <c r="B689" s="112"/>
      <c r="C689" s="128"/>
      <c r="D689" s="128"/>
      <c r="E689" s="166"/>
      <c r="F689" s="211"/>
      <c r="G689" s="166"/>
      <c r="H689" s="112"/>
      <c r="I689" s="120"/>
      <c r="J689" s="120"/>
    </row>
    <row r="690" spans="1:10" ht="23.25">
      <c r="A690" s="110"/>
      <c r="B690" s="112"/>
      <c r="C690" s="128"/>
      <c r="D690" s="128"/>
      <c r="E690" s="166"/>
      <c r="F690" s="211"/>
      <c r="G690" s="166"/>
      <c r="H690" s="112"/>
      <c r="I690" s="120"/>
      <c r="J690" s="120"/>
    </row>
    <row r="691" spans="1:10" ht="23.25">
      <c r="A691" s="110"/>
      <c r="B691" s="112"/>
      <c r="C691" s="128"/>
      <c r="D691" s="128"/>
      <c r="E691" s="166"/>
      <c r="F691" s="211"/>
      <c r="G691" s="166"/>
      <c r="H691" s="112"/>
      <c r="I691" s="120"/>
      <c r="J691" s="120"/>
    </row>
    <row r="692" spans="1:10" ht="23.25">
      <c r="A692" s="110"/>
      <c r="B692" s="112"/>
      <c r="C692" s="128"/>
      <c r="D692" s="128"/>
      <c r="E692" s="166"/>
      <c r="F692" s="211"/>
      <c r="G692" s="166"/>
      <c r="H692" s="112"/>
      <c r="I692" s="120"/>
      <c r="J692" s="120"/>
    </row>
    <row r="693" spans="1:10" ht="23.25">
      <c r="A693" s="110"/>
      <c r="B693" s="112"/>
      <c r="C693" s="128"/>
      <c r="D693" s="128"/>
      <c r="E693" s="166"/>
      <c r="F693" s="211"/>
      <c r="G693" s="166"/>
      <c r="H693" s="112"/>
      <c r="I693" s="120"/>
      <c r="J693" s="120"/>
    </row>
    <row r="694" spans="1:10" ht="23.25">
      <c r="A694" s="110"/>
      <c r="B694" s="112"/>
      <c r="C694" s="128"/>
      <c r="D694" s="128"/>
      <c r="E694" s="166"/>
      <c r="F694" s="211"/>
      <c r="G694" s="166"/>
      <c r="H694" s="112"/>
      <c r="I694" s="120"/>
      <c r="J694" s="120"/>
    </row>
    <row r="695" spans="1:10" ht="23.25">
      <c r="A695" s="110"/>
      <c r="B695" s="112"/>
      <c r="C695" s="128"/>
      <c r="D695" s="128"/>
      <c r="E695" s="166"/>
      <c r="F695" s="211"/>
      <c r="G695" s="166"/>
      <c r="H695" s="112"/>
      <c r="I695" s="120"/>
      <c r="J695" s="120"/>
    </row>
    <row r="696" spans="1:10" ht="23.25">
      <c r="A696" s="110"/>
      <c r="B696" s="112"/>
      <c r="C696" s="128"/>
      <c r="D696" s="128"/>
      <c r="E696" s="166"/>
      <c r="F696" s="211"/>
      <c r="G696" s="166"/>
      <c r="H696" s="112"/>
      <c r="I696" s="120"/>
      <c r="J696" s="120"/>
    </row>
    <row r="697" spans="1:10" ht="23.25">
      <c r="A697" s="110"/>
      <c r="B697" s="112"/>
      <c r="C697" s="128"/>
      <c r="D697" s="128"/>
      <c r="E697" s="166"/>
      <c r="F697" s="211"/>
      <c r="G697" s="166"/>
      <c r="H697" s="112"/>
      <c r="I697" s="120"/>
      <c r="J697" s="120"/>
    </row>
    <row r="698" spans="1:10" ht="23.25">
      <c r="A698" s="110"/>
      <c r="B698" s="112"/>
      <c r="C698" s="128"/>
      <c r="D698" s="128"/>
      <c r="E698" s="166"/>
      <c r="F698" s="211"/>
      <c r="G698" s="166"/>
      <c r="H698" s="112"/>
      <c r="I698" s="120"/>
      <c r="J698" s="120"/>
    </row>
    <row r="699" spans="1:10" ht="23.25">
      <c r="A699" s="110"/>
      <c r="B699" s="112"/>
      <c r="C699" s="128"/>
      <c r="D699" s="128"/>
      <c r="E699" s="166"/>
      <c r="F699" s="211"/>
      <c r="G699" s="166"/>
      <c r="H699" s="112"/>
      <c r="I699" s="120"/>
      <c r="J699" s="120"/>
    </row>
    <row r="700" spans="1:10" ht="23.25">
      <c r="A700" s="110"/>
      <c r="B700" s="112"/>
      <c r="C700" s="128"/>
      <c r="D700" s="128"/>
      <c r="E700" s="166"/>
      <c r="F700" s="211"/>
      <c r="G700" s="166"/>
      <c r="H700" s="112"/>
      <c r="I700" s="120"/>
      <c r="J700" s="120"/>
    </row>
    <row r="701" spans="1:10" ht="23.25">
      <c r="A701" s="110"/>
      <c r="B701" s="112"/>
      <c r="C701" s="128"/>
      <c r="D701" s="128"/>
      <c r="E701" s="166"/>
      <c r="F701" s="211"/>
      <c r="G701" s="166"/>
      <c r="H701" s="112"/>
      <c r="I701" s="120"/>
      <c r="J701" s="120"/>
    </row>
    <row r="702" spans="1:10" ht="23.25">
      <c r="A702" s="110"/>
      <c r="B702" s="112"/>
      <c r="C702" s="128"/>
      <c r="D702" s="128"/>
      <c r="E702" s="166"/>
      <c r="F702" s="211"/>
      <c r="G702" s="166"/>
      <c r="H702" s="112"/>
      <c r="I702" s="120"/>
      <c r="J702" s="120"/>
    </row>
    <row r="703" spans="1:10" ht="23.25">
      <c r="A703" s="110"/>
      <c r="B703" s="112"/>
      <c r="C703" s="128"/>
      <c r="D703" s="128"/>
      <c r="E703" s="166"/>
      <c r="F703" s="211"/>
      <c r="G703" s="166"/>
      <c r="H703" s="112"/>
      <c r="I703" s="120"/>
      <c r="J703" s="120"/>
    </row>
    <row r="704" spans="1:10" ht="23.25">
      <c r="A704" s="110"/>
      <c r="B704" s="112"/>
      <c r="C704" s="128"/>
      <c r="D704" s="128"/>
      <c r="E704" s="166"/>
      <c r="F704" s="211"/>
      <c r="G704" s="166"/>
      <c r="H704" s="112"/>
      <c r="I704" s="120"/>
      <c r="J704" s="120"/>
    </row>
    <row r="705" spans="1:10" ht="23.25">
      <c r="A705" s="110"/>
      <c r="B705" s="112"/>
      <c r="C705" s="128"/>
      <c r="D705" s="128"/>
      <c r="E705" s="166"/>
      <c r="F705" s="211"/>
      <c r="G705" s="166"/>
      <c r="H705" s="112"/>
      <c r="I705" s="120"/>
      <c r="J705" s="120"/>
    </row>
    <row r="706" spans="1:10" ht="23.25">
      <c r="A706" s="110"/>
      <c r="B706" s="112"/>
      <c r="C706" s="128"/>
      <c r="D706" s="128"/>
      <c r="E706" s="166"/>
      <c r="F706" s="211"/>
      <c r="G706" s="166"/>
      <c r="H706" s="112"/>
      <c r="I706" s="120"/>
      <c r="J706" s="120"/>
    </row>
    <row r="707" spans="1:10" ht="23.25">
      <c r="A707" s="110"/>
      <c r="B707" s="112"/>
      <c r="C707" s="128"/>
      <c r="D707" s="128"/>
      <c r="E707" s="166"/>
      <c r="F707" s="211"/>
      <c r="G707" s="166"/>
      <c r="H707" s="112"/>
      <c r="I707" s="120"/>
      <c r="J707" s="120"/>
    </row>
    <row r="708" spans="1:10" ht="23.25">
      <c r="A708" s="110"/>
      <c r="B708" s="112"/>
      <c r="C708" s="128"/>
      <c r="D708" s="128"/>
      <c r="E708" s="166"/>
      <c r="F708" s="211"/>
      <c r="G708" s="166"/>
      <c r="H708" s="112"/>
      <c r="I708" s="120"/>
      <c r="J708" s="120"/>
    </row>
    <row r="709" spans="1:10" ht="23.25">
      <c r="A709" s="110"/>
      <c r="B709" s="112"/>
      <c r="C709" s="128"/>
      <c r="D709" s="128"/>
      <c r="E709" s="166"/>
      <c r="F709" s="211"/>
      <c r="G709" s="166"/>
      <c r="H709" s="112"/>
      <c r="I709" s="120"/>
      <c r="J709" s="120"/>
    </row>
    <row r="710" spans="1:10" ht="23.25">
      <c r="A710" s="110"/>
      <c r="B710" s="112"/>
      <c r="C710" s="128"/>
      <c r="D710" s="128"/>
      <c r="E710" s="166"/>
      <c r="F710" s="211"/>
      <c r="G710" s="166"/>
      <c r="H710" s="112"/>
      <c r="I710" s="120"/>
      <c r="J710" s="120"/>
    </row>
    <row r="711" spans="1:10" ht="23.25">
      <c r="A711" s="110"/>
      <c r="B711" s="112"/>
      <c r="C711" s="128"/>
      <c r="D711" s="128"/>
      <c r="E711" s="166"/>
      <c r="F711" s="211"/>
      <c r="G711" s="166"/>
      <c r="H711" s="112"/>
      <c r="I711" s="120"/>
      <c r="J711" s="120"/>
    </row>
    <row r="712" spans="1:10" ht="23.25">
      <c r="A712" s="110"/>
      <c r="B712" s="112"/>
      <c r="C712" s="128"/>
      <c r="D712" s="128"/>
      <c r="E712" s="166"/>
      <c r="F712" s="211"/>
      <c r="G712" s="166"/>
      <c r="H712" s="112"/>
      <c r="I712" s="120"/>
      <c r="J712" s="120"/>
    </row>
    <row r="713" spans="1:10" ht="23.25">
      <c r="A713" s="110"/>
      <c r="B713" s="112"/>
      <c r="C713" s="128"/>
      <c r="D713" s="128"/>
      <c r="E713" s="166"/>
      <c r="F713" s="211"/>
      <c r="G713" s="166"/>
      <c r="H713" s="112"/>
      <c r="I713" s="120"/>
      <c r="J713" s="120"/>
    </row>
    <row r="714" spans="1:10" ht="23.25">
      <c r="A714" s="110"/>
      <c r="B714" s="112"/>
      <c r="C714" s="128"/>
      <c r="D714" s="128"/>
      <c r="E714" s="166"/>
      <c r="F714" s="211"/>
      <c r="G714" s="166"/>
      <c r="H714" s="112"/>
      <c r="I714" s="120"/>
      <c r="J714" s="120"/>
    </row>
    <row r="715" spans="1:10" ht="23.25">
      <c r="A715" s="110"/>
      <c r="B715" s="112"/>
      <c r="C715" s="128"/>
      <c r="D715" s="128"/>
      <c r="E715" s="166"/>
      <c r="F715" s="211"/>
      <c r="G715" s="166"/>
      <c r="H715" s="112"/>
      <c r="I715" s="120"/>
      <c r="J715" s="120"/>
    </row>
    <row r="716" spans="1:10" ht="23.25">
      <c r="A716" s="110"/>
      <c r="B716" s="112"/>
      <c r="C716" s="128"/>
      <c r="D716" s="128"/>
      <c r="E716" s="166"/>
      <c r="F716" s="211"/>
      <c r="G716" s="166"/>
      <c r="H716" s="112"/>
      <c r="I716" s="120"/>
      <c r="J716" s="120"/>
    </row>
    <row r="717" spans="1:10" ht="23.25">
      <c r="A717" s="110"/>
      <c r="B717" s="112"/>
      <c r="C717" s="128"/>
      <c r="D717" s="128"/>
      <c r="E717" s="166"/>
      <c r="F717" s="211"/>
      <c r="G717" s="166"/>
      <c r="H717" s="112"/>
      <c r="I717" s="120"/>
      <c r="J717" s="120"/>
    </row>
    <row r="718" spans="1:10" ht="23.25">
      <c r="A718" s="110"/>
      <c r="B718" s="112"/>
      <c r="C718" s="128"/>
      <c r="D718" s="128"/>
      <c r="E718" s="166"/>
      <c r="F718" s="211"/>
      <c r="G718" s="166"/>
      <c r="H718" s="112"/>
      <c r="I718" s="120"/>
      <c r="J718" s="120"/>
    </row>
    <row r="719" spans="1:10" ht="23.25">
      <c r="A719" s="110"/>
      <c r="B719" s="112"/>
      <c r="C719" s="128"/>
      <c r="D719" s="128"/>
      <c r="E719" s="166"/>
      <c r="F719" s="211"/>
      <c r="G719" s="166"/>
      <c r="H719" s="112"/>
      <c r="I719" s="120"/>
      <c r="J719" s="120"/>
    </row>
    <row r="720" spans="1:10" ht="23.25">
      <c r="A720" s="110"/>
      <c r="B720" s="112"/>
      <c r="C720" s="128"/>
      <c r="D720" s="128"/>
      <c r="E720" s="166"/>
      <c r="F720" s="211"/>
      <c r="G720" s="166"/>
      <c r="H720" s="112"/>
      <c r="I720" s="120"/>
      <c r="J720" s="120"/>
    </row>
    <row r="721" spans="1:10" ht="23.25">
      <c r="A721" s="110"/>
      <c r="B721" s="112"/>
      <c r="C721" s="128"/>
      <c r="D721" s="128"/>
      <c r="E721" s="166"/>
      <c r="F721" s="211"/>
      <c r="G721" s="166"/>
      <c r="H721" s="112"/>
      <c r="I721" s="120"/>
      <c r="J721" s="120"/>
    </row>
    <row r="722" spans="1:10" ht="23.25">
      <c r="A722" s="110"/>
      <c r="B722" s="112"/>
      <c r="C722" s="128"/>
      <c r="D722" s="128"/>
      <c r="E722" s="166"/>
      <c r="F722" s="211"/>
      <c r="G722" s="166"/>
      <c r="H722" s="112"/>
      <c r="I722" s="120"/>
      <c r="J722" s="120"/>
    </row>
    <row r="723" spans="1:10" ht="23.25">
      <c r="A723" s="110"/>
      <c r="B723" s="112"/>
      <c r="C723" s="128"/>
      <c r="D723" s="128"/>
      <c r="E723" s="166"/>
      <c r="F723" s="211"/>
      <c r="G723" s="166"/>
      <c r="H723" s="112"/>
      <c r="I723" s="120"/>
      <c r="J723" s="120"/>
    </row>
    <row r="724" spans="1:10" ht="23.25">
      <c r="A724" s="110"/>
      <c r="B724" s="112"/>
      <c r="C724" s="128"/>
      <c r="D724" s="128"/>
      <c r="E724" s="166"/>
      <c r="F724" s="211"/>
      <c r="G724" s="166"/>
      <c r="H724" s="112"/>
      <c r="I724" s="120"/>
      <c r="J724" s="120"/>
    </row>
    <row r="725" spans="1:10" ht="23.25">
      <c r="A725" s="110"/>
      <c r="B725" s="112"/>
      <c r="C725" s="128"/>
      <c r="D725" s="128"/>
      <c r="E725" s="166"/>
      <c r="F725" s="211"/>
      <c r="G725" s="166"/>
      <c r="H725" s="112"/>
      <c r="I725" s="120"/>
      <c r="J725" s="120"/>
    </row>
    <row r="726" spans="1:10" ht="23.25">
      <c r="A726" s="110"/>
      <c r="B726" s="112"/>
      <c r="C726" s="128"/>
      <c r="D726" s="128"/>
      <c r="E726" s="166"/>
      <c r="F726" s="211"/>
      <c r="G726" s="166"/>
      <c r="H726" s="112"/>
      <c r="I726" s="120"/>
      <c r="J726" s="120"/>
    </row>
    <row r="727" spans="1:10" ht="23.25">
      <c r="A727" s="110"/>
      <c r="B727" s="112"/>
      <c r="C727" s="128"/>
      <c r="D727" s="128"/>
      <c r="E727" s="166"/>
      <c r="F727" s="211"/>
      <c r="G727" s="166"/>
      <c r="H727" s="112"/>
      <c r="I727" s="120"/>
      <c r="J727" s="120"/>
    </row>
    <row r="728" spans="1:10" ht="23.25">
      <c r="A728" s="110"/>
      <c r="B728" s="112"/>
      <c r="C728" s="128"/>
      <c r="D728" s="128"/>
      <c r="E728" s="166"/>
      <c r="F728" s="211"/>
      <c r="G728" s="166"/>
      <c r="H728" s="112"/>
      <c r="I728" s="120"/>
      <c r="J728" s="120"/>
    </row>
    <row r="729" spans="1:10" ht="23.25">
      <c r="A729" s="110"/>
      <c r="B729" s="112"/>
      <c r="C729" s="128"/>
      <c r="D729" s="128"/>
      <c r="E729" s="166"/>
      <c r="F729" s="211"/>
      <c r="G729" s="166"/>
      <c r="H729" s="112"/>
      <c r="I729" s="120"/>
      <c r="J729" s="120"/>
    </row>
    <row r="730" spans="1:10" ht="23.25">
      <c r="A730" s="110"/>
      <c r="B730" s="112"/>
      <c r="C730" s="128"/>
      <c r="D730" s="128"/>
      <c r="E730" s="166"/>
      <c r="F730" s="211"/>
      <c r="G730" s="166"/>
      <c r="H730" s="112"/>
      <c r="I730" s="120"/>
      <c r="J730" s="120"/>
    </row>
    <row r="731" spans="1:10" ht="23.25">
      <c r="A731" s="110"/>
      <c r="B731" s="112"/>
      <c r="C731" s="128"/>
      <c r="D731" s="128"/>
      <c r="E731" s="166"/>
      <c r="F731" s="211"/>
      <c r="G731" s="166"/>
      <c r="H731" s="112"/>
      <c r="I731" s="120"/>
      <c r="J731" s="120"/>
    </row>
    <row r="732" spans="1:10" ht="23.25">
      <c r="A732" s="110"/>
      <c r="B732" s="112"/>
      <c r="C732" s="128"/>
      <c r="D732" s="128"/>
      <c r="E732" s="166"/>
      <c r="F732" s="211"/>
      <c r="G732" s="166"/>
      <c r="H732" s="112"/>
      <c r="I732" s="120"/>
      <c r="J732" s="120"/>
    </row>
    <row r="733" spans="1:10" ht="23.25">
      <c r="A733" s="110"/>
      <c r="B733" s="112"/>
      <c r="C733" s="128"/>
      <c r="D733" s="128"/>
      <c r="E733" s="166"/>
      <c r="F733" s="211"/>
      <c r="G733" s="166"/>
      <c r="H733" s="112"/>
      <c r="I733" s="120"/>
      <c r="J733" s="120"/>
    </row>
    <row r="734" spans="1:10" ht="23.25">
      <c r="A734" s="110"/>
      <c r="B734" s="112"/>
      <c r="C734" s="128"/>
      <c r="D734" s="128"/>
      <c r="E734" s="166"/>
      <c r="F734" s="211"/>
      <c r="G734" s="166"/>
      <c r="H734" s="112"/>
      <c r="I734" s="120"/>
      <c r="J734" s="120"/>
    </row>
    <row r="735" spans="1:10" ht="23.25">
      <c r="A735" s="110"/>
      <c r="B735" s="112"/>
      <c r="C735" s="128"/>
      <c r="D735" s="128"/>
      <c r="E735" s="166"/>
      <c r="F735" s="211"/>
      <c r="G735" s="166"/>
      <c r="H735" s="112"/>
      <c r="I735" s="120"/>
      <c r="J735" s="120"/>
    </row>
    <row r="736" spans="1:10" ht="23.25">
      <c r="A736" s="110"/>
      <c r="B736" s="112"/>
      <c r="C736" s="128"/>
      <c r="D736" s="128"/>
      <c r="E736" s="166"/>
      <c r="F736" s="211"/>
      <c r="G736" s="166"/>
      <c r="H736" s="112"/>
      <c r="I736" s="120"/>
      <c r="J736" s="120"/>
    </row>
    <row r="737" spans="1:10" ht="23.25">
      <c r="A737" s="110"/>
      <c r="B737" s="112"/>
      <c r="C737" s="128"/>
      <c r="D737" s="128"/>
      <c r="E737" s="166"/>
      <c r="F737" s="211"/>
      <c r="G737" s="166"/>
      <c r="H737" s="112"/>
      <c r="I737" s="120"/>
      <c r="J737" s="120"/>
    </row>
    <row r="738" spans="1:10" ht="23.25">
      <c r="A738" s="110"/>
      <c r="B738" s="112"/>
      <c r="C738" s="128"/>
      <c r="D738" s="128"/>
      <c r="E738" s="166"/>
      <c r="F738" s="211"/>
      <c r="G738" s="166"/>
      <c r="H738" s="112"/>
      <c r="I738" s="120"/>
      <c r="J738" s="120"/>
    </row>
    <row r="739" spans="1:10" ht="23.25">
      <c r="A739" s="110"/>
      <c r="B739" s="112"/>
      <c r="C739" s="128"/>
      <c r="D739" s="128"/>
      <c r="E739" s="166"/>
      <c r="F739" s="211"/>
      <c r="G739" s="166"/>
      <c r="H739" s="112"/>
      <c r="I739" s="120"/>
      <c r="J739" s="120"/>
    </row>
    <row r="740" spans="1:10" ht="23.25">
      <c r="A740" s="110"/>
      <c r="B740" s="112"/>
      <c r="C740" s="128"/>
      <c r="D740" s="128"/>
      <c r="E740" s="166"/>
      <c r="F740" s="211"/>
      <c r="G740" s="166"/>
      <c r="H740" s="112"/>
      <c r="I740" s="120"/>
      <c r="J740" s="120"/>
    </row>
    <row r="741" spans="1:10" ht="23.25">
      <c r="A741" s="110"/>
      <c r="B741" s="112"/>
      <c r="C741" s="128"/>
      <c r="D741" s="128"/>
      <c r="E741" s="166"/>
      <c r="F741" s="211"/>
      <c r="G741" s="166"/>
      <c r="H741" s="112"/>
      <c r="I741" s="120"/>
      <c r="J741" s="120"/>
    </row>
    <row r="742" spans="1:10" ht="23.25">
      <c r="A742" s="110"/>
      <c r="B742" s="112"/>
      <c r="C742" s="128"/>
      <c r="D742" s="128"/>
      <c r="E742" s="166"/>
      <c r="F742" s="211"/>
      <c r="G742" s="166"/>
      <c r="H742" s="112"/>
      <c r="I742" s="120"/>
      <c r="J742" s="120"/>
    </row>
    <row r="743" spans="1:10" ht="23.25">
      <c r="A743" s="110"/>
      <c r="B743" s="112"/>
      <c r="C743" s="128"/>
      <c r="D743" s="128"/>
      <c r="E743" s="166"/>
      <c r="F743" s="211"/>
      <c r="G743" s="166"/>
      <c r="H743" s="112"/>
      <c r="I743" s="120"/>
      <c r="J743" s="120"/>
    </row>
    <row r="744" spans="1:10" ht="23.25">
      <c r="A744" s="110"/>
      <c r="B744" s="112"/>
      <c r="C744" s="128"/>
      <c r="D744" s="128"/>
      <c r="E744" s="166"/>
      <c r="F744" s="211"/>
      <c r="G744" s="166"/>
      <c r="H744" s="112"/>
      <c r="I744" s="120"/>
      <c r="J744" s="120"/>
    </row>
    <row r="745" spans="1:10" ht="23.25">
      <c r="A745" s="110"/>
      <c r="B745" s="112"/>
      <c r="C745" s="128"/>
      <c r="D745" s="128"/>
      <c r="E745" s="166"/>
      <c r="F745" s="211"/>
      <c r="G745" s="166"/>
      <c r="H745" s="112"/>
      <c r="I745" s="120"/>
      <c r="J745" s="120"/>
    </row>
    <row r="746" spans="1:10" ht="23.25">
      <c r="A746" s="110"/>
      <c r="B746" s="112"/>
      <c r="C746" s="128"/>
      <c r="D746" s="128"/>
      <c r="E746" s="166"/>
      <c r="F746" s="211"/>
      <c r="G746" s="166"/>
      <c r="H746" s="112"/>
      <c r="I746" s="120"/>
      <c r="J746" s="120"/>
    </row>
    <row r="747" spans="1:10" ht="23.25">
      <c r="A747" s="110"/>
      <c r="B747" s="112"/>
      <c r="C747" s="128"/>
      <c r="D747" s="128"/>
      <c r="E747" s="166"/>
      <c r="F747" s="211"/>
      <c r="G747" s="166"/>
      <c r="H747" s="112"/>
      <c r="I747" s="120"/>
      <c r="J747" s="120"/>
    </row>
    <row r="748" spans="1:10" ht="23.25">
      <c r="A748" s="110"/>
      <c r="B748" s="112"/>
      <c r="C748" s="128"/>
      <c r="D748" s="128"/>
      <c r="E748" s="166"/>
      <c r="F748" s="211"/>
      <c r="G748" s="166"/>
      <c r="H748" s="112"/>
      <c r="I748" s="120"/>
      <c r="J748" s="120"/>
    </row>
    <row r="749" spans="1:10" ht="23.25">
      <c r="A749" s="110"/>
      <c r="B749" s="112"/>
      <c r="C749" s="128"/>
      <c r="D749" s="128"/>
      <c r="E749" s="166"/>
      <c r="F749" s="211"/>
      <c r="G749" s="166"/>
      <c r="H749" s="112"/>
      <c r="I749" s="120"/>
      <c r="J749" s="120"/>
    </row>
    <row r="750" spans="1:10" ht="23.25">
      <c r="A750" s="110"/>
      <c r="B750" s="112"/>
      <c r="C750" s="128"/>
      <c r="D750" s="128"/>
      <c r="E750" s="166"/>
      <c r="F750" s="211"/>
      <c r="G750" s="166"/>
      <c r="H750" s="112"/>
      <c r="I750" s="120"/>
      <c r="J750" s="120"/>
    </row>
    <row r="751" spans="1:10" ht="23.25">
      <c r="A751" s="110"/>
      <c r="B751" s="112"/>
      <c r="C751" s="128"/>
      <c r="D751" s="128"/>
      <c r="E751" s="166"/>
      <c r="F751" s="211"/>
      <c r="G751" s="166"/>
      <c r="H751" s="112"/>
      <c r="I751" s="120"/>
      <c r="J751" s="120"/>
    </row>
    <row r="752" spans="1:10" ht="23.25">
      <c r="A752" s="110"/>
      <c r="B752" s="112"/>
      <c r="C752" s="128"/>
      <c r="D752" s="128"/>
      <c r="E752" s="166"/>
      <c r="F752" s="211"/>
      <c r="G752" s="166"/>
      <c r="H752" s="112"/>
      <c r="I752" s="120"/>
      <c r="J752" s="120"/>
    </row>
    <row r="753" spans="1:10" ht="23.25">
      <c r="A753" s="110"/>
      <c r="B753" s="112"/>
      <c r="C753" s="128"/>
      <c r="D753" s="128"/>
      <c r="E753" s="166"/>
      <c r="F753" s="211"/>
      <c r="G753" s="166"/>
      <c r="H753" s="112"/>
      <c r="I753" s="120"/>
      <c r="J753" s="120"/>
    </row>
    <row r="754" spans="1:10" ht="23.25">
      <c r="A754" s="110"/>
      <c r="B754" s="112"/>
      <c r="C754" s="128"/>
      <c r="D754" s="128"/>
      <c r="E754" s="166"/>
      <c r="F754" s="211"/>
      <c r="G754" s="166"/>
      <c r="H754" s="112"/>
      <c r="I754" s="120"/>
      <c r="J754" s="120"/>
    </row>
    <row r="755" spans="1:10" ht="23.25">
      <c r="A755" s="110"/>
      <c r="B755" s="112"/>
      <c r="C755" s="128"/>
      <c r="D755" s="128"/>
      <c r="E755" s="166"/>
      <c r="F755" s="211"/>
      <c r="G755" s="166"/>
      <c r="H755" s="112"/>
      <c r="I755" s="120"/>
      <c r="J755" s="120"/>
    </row>
    <row r="756" spans="1:10" ht="23.25">
      <c r="A756" s="110"/>
      <c r="B756" s="112"/>
      <c r="C756" s="128"/>
      <c r="D756" s="128"/>
      <c r="E756" s="166"/>
      <c r="F756" s="211"/>
      <c r="G756" s="166"/>
      <c r="H756" s="112"/>
      <c r="I756" s="120"/>
      <c r="J756" s="120"/>
    </row>
    <row r="757" spans="1:10" ht="23.25">
      <c r="A757" s="110"/>
      <c r="B757" s="112"/>
      <c r="C757" s="128"/>
      <c r="D757" s="128"/>
      <c r="E757" s="166"/>
      <c r="F757" s="211"/>
      <c r="G757" s="166"/>
      <c r="H757" s="112"/>
      <c r="I757" s="120"/>
      <c r="J757" s="120"/>
    </row>
    <row r="758" spans="1:10" ht="23.25">
      <c r="A758" s="110"/>
      <c r="B758" s="112"/>
      <c r="C758" s="128"/>
      <c r="D758" s="128"/>
      <c r="E758" s="166"/>
      <c r="F758" s="211"/>
      <c r="G758" s="166"/>
      <c r="H758" s="112"/>
      <c r="I758" s="120"/>
      <c r="J758" s="120"/>
    </row>
    <row r="759" spans="1:10" ht="23.25">
      <c r="A759" s="110"/>
      <c r="B759" s="112"/>
      <c r="C759" s="128"/>
      <c r="D759" s="128"/>
      <c r="E759" s="166"/>
      <c r="F759" s="211"/>
      <c r="G759" s="166"/>
      <c r="H759" s="112"/>
      <c r="I759" s="120"/>
      <c r="J759" s="120"/>
    </row>
    <row r="760" spans="1:10" ht="23.25">
      <c r="A760" s="110"/>
      <c r="B760" s="112"/>
      <c r="C760" s="128"/>
      <c r="D760" s="128"/>
      <c r="E760" s="166"/>
      <c r="F760" s="211"/>
      <c r="G760" s="166"/>
      <c r="H760" s="112"/>
      <c r="I760" s="120"/>
      <c r="J760" s="120"/>
    </row>
    <row r="761" spans="1:10" ht="23.25">
      <c r="A761" s="110"/>
      <c r="B761" s="112"/>
      <c r="C761" s="128"/>
      <c r="D761" s="128"/>
      <c r="E761" s="166"/>
      <c r="F761" s="211"/>
      <c r="G761" s="166"/>
      <c r="H761" s="112"/>
      <c r="I761" s="120"/>
      <c r="J761" s="120"/>
    </row>
    <row r="762" spans="1:10" ht="23.25">
      <c r="A762" s="110"/>
      <c r="B762" s="112"/>
      <c r="C762" s="128"/>
      <c r="D762" s="128"/>
      <c r="E762" s="166"/>
      <c r="F762" s="211"/>
      <c r="G762" s="166"/>
      <c r="H762" s="112"/>
      <c r="I762" s="120"/>
      <c r="J762" s="120"/>
    </row>
    <row r="763" spans="1:10" ht="23.25">
      <c r="A763" s="110"/>
      <c r="B763" s="112"/>
      <c r="C763" s="128"/>
      <c r="D763" s="128"/>
      <c r="E763" s="166"/>
      <c r="F763" s="211"/>
      <c r="G763" s="166"/>
      <c r="H763" s="112"/>
      <c r="I763" s="120"/>
      <c r="J763" s="120"/>
    </row>
    <row r="764" spans="1:10" ht="23.25">
      <c r="A764" s="110"/>
      <c r="B764" s="112"/>
      <c r="C764" s="128"/>
      <c r="D764" s="128"/>
      <c r="E764" s="166"/>
      <c r="F764" s="211"/>
      <c r="G764" s="166"/>
      <c r="H764" s="112"/>
      <c r="I764" s="120"/>
      <c r="J764" s="120"/>
    </row>
    <row r="765" spans="1:10" ht="23.25">
      <c r="A765" s="110"/>
      <c r="B765" s="112"/>
      <c r="C765" s="128"/>
      <c r="D765" s="128"/>
      <c r="E765" s="166"/>
      <c r="F765" s="211"/>
      <c r="G765" s="166"/>
      <c r="H765" s="112"/>
      <c r="I765" s="120"/>
      <c r="J765" s="120"/>
    </row>
    <row r="766" spans="1:10" ht="23.25">
      <c r="A766" s="110"/>
      <c r="B766" s="112"/>
      <c r="C766" s="128"/>
      <c r="D766" s="128"/>
      <c r="E766" s="166"/>
      <c r="F766" s="211"/>
      <c r="G766" s="166"/>
      <c r="H766" s="112"/>
      <c r="I766" s="120"/>
      <c r="J766" s="120"/>
    </row>
    <row r="767" spans="1:10" ht="23.25">
      <c r="A767" s="110"/>
      <c r="B767" s="112"/>
      <c r="C767" s="128"/>
      <c r="D767" s="128"/>
      <c r="E767" s="166"/>
      <c r="F767" s="211"/>
      <c r="G767" s="166"/>
      <c r="H767" s="112"/>
      <c r="I767" s="120"/>
      <c r="J767" s="120"/>
    </row>
    <row r="768" spans="1:10" ht="23.25">
      <c r="A768" s="110"/>
      <c r="B768" s="112"/>
      <c r="C768" s="128"/>
      <c r="D768" s="128"/>
      <c r="E768" s="166"/>
      <c r="F768" s="211"/>
      <c r="G768" s="166"/>
      <c r="H768" s="112"/>
      <c r="I768" s="120"/>
      <c r="J768" s="120"/>
    </row>
    <row r="769" spans="1:10" ht="23.25">
      <c r="A769" s="110"/>
      <c r="B769" s="112"/>
      <c r="C769" s="128"/>
      <c r="D769" s="128"/>
      <c r="E769" s="166"/>
      <c r="F769" s="211"/>
      <c r="G769" s="166"/>
      <c r="H769" s="112"/>
      <c r="I769" s="120"/>
      <c r="J769" s="120"/>
    </row>
    <row r="770" spans="1:10" ht="23.25">
      <c r="A770" s="110"/>
      <c r="B770" s="112"/>
      <c r="C770" s="128"/>
      <c r="D770" s="128"/>
      <c r="E770" s="166"/>
      <c r="F770" s="211"/>
      <c r="G770" s="166"/>
      <c r="H770" s="112"/>
      <c r="I770" s="120"/>
      <c r="J770" s="120"/>
    </row>
    <row r="771" spans="1:10" ht="23.25">
      <c r="A771" s="110"/>
      <c r="B771" s="112"/>
      <c r="C771" s="128"/>
      <c r="D771" s="128"/>
      <c r="E771" s="166"/>
      <c r="F771" s="211"/>
      <c r="G771" s="166"/>
      <c r="H771" s="112"/>
      <c r="I771" s="120"/>
      <c r="J771" s="120"/>
    </row>
    <row r="772" spans="1:10" ht="23.25">
      <c r="A772" s="110"/>
      <c r="B772" s="112"/>
      <c r="C772" s="128"/>
      <c r="D772" s="128"/>
      <c r="E772" s="166"/>
      <c r="F772" s="211"/>
      <c r="G772" s="166"/>
      <c r="H772" s="112"/>
      <c r="I772" s="120"/>
      <c r="J772" s="120"/>
    </row>
    <row r="773" spans="1:10" ht="23.25">
      <c r="A773" s="110"/>
      <c r="B773" s="112"/>
      <c r="C773" s="128"/>
      <c r="D773" s="128"/>
      <c r="E773" s="166"/>
      <c r="F773" s="211"/>
      <c r="G773" s="166"/>
      <c r="H773" s="112"/>
      <c r="I773" s="120"/>
      <c r="J773" s="120"/>
    </row>
    <row r="774" spans="1:10" ht="23.25">
      <c r="A774" s="110"/>
      <c r="B774" s="112"/>
      <c r="C774" s="128"/>
      <c r="D774" s="128"/>
      <c r="E774" s="166"/>
      <c r="F774" s="211"/>
      <c r="G774" s="166"/>
      <c r="H774" s="112"/>
      <c r="I774" s="120"/>
      <c r="J774" s="120"/>
    </row>
    <row r="775" spans="1:10" ht="23.25">
      <c r="A775" s="110"/>
      <c r="B775" s="112"/>
      <c r="C775" s="128"/>
      <c r="D775" s="128"/>
      <c r="E775" s="166"/>
      <c r="F775" s="211"/>
      <c r="G775" s="166"/>
      <c r="H775" s="112"/>
      <c r="I775" s="120"/>
      <c r="J775" s="120"/>
    </row>
    <row r="776" spans="1:10" ht="23.25">
      <c r="A776" s="110"/>
      <c r="B776" s="112"/>
      <c r="C776" s="128"/>
      <c r="D776" s="128"/>
      <c r="E776" s="166"/>
      <c r="F776" s="211"/>
      <c r="G776" s="166"/>
      <c r="H776" s="112"/>
      <c r="I776" s="120"/>
      <c r="J776" s="120"/>
    </row>
    <row r="777" spans="1:10" ht="23.25">
      <c r="A777" s="110"/>
      <c r="B777" s="112"/>
      <c r="C777" s="128"/>
      <c r="D777" s="128"/>
      <c r="E777" s="166"/>
      <c r="F777" s="211"/>
      <c r="G777" s="166"/>
      <c r="H777" s="112"/>
      <c r="I777" s="120"/>
      <c r="J777" s="120"/>
    </row>
    <row r="778" spans="1:10" ht="23.25">
      <c r="A778" s="110"/>
      <c r="B778" s="112"/>
      <c r="C778" s="128"/>
      <c r="D778" s="128"/>
      <c r="E778" s="166"/>
      <c r="F778" s="211"/>
      <c r="G778" s="166"/>
      <c r="H778" s="112"/>
      <c r="I778" s="120"/>
      <c r="J778" s="120"/>
    </row>
    <row r="779" spans="1:10" ht="23.25">
      <c r="A779" s="110"/>
      <c r="B779" s="112"/>
      <c r="C779" s="128"/>
      <c r="D779" s="128"/>
      <c r="E779" s="166"/>
      <c r="F779" s="211"/>
      <c r="G779" s="166"/>
      <c r="H779" s="112"/>
      <c r="I779" s="120"/>
      <c r="J779" s="120"/>
    </row>
    <row r="780" spans="1:10" ht="23.25">
      <c r="A780" s="110"/>
      <c r="B780" s="112"/>
      <c r="C780" s="128"/>
      <c r="D780" s="128"/>
      <c r="E780" s="166"/>
      <c r="F780" s="211"/>
      <c r="G780" s="166"/>
      <c r="H780" s="112"/>
      <c r="I780" s="120"/>
      <c r="J780" s="120"/>
    </row>
    <row r="781" spans="1:10" ht="23.25">
      <c r="A781" s="110"/>
      <c r="B781" s="112"/>
      <c r="C781" s="128"/>
      <c r="D781" s="128"/>
      <c r="E781" s="166"/>
      <c r="F781" s="211"/>
      <c r="G781" s="166"/>
      <c r="H781" s="112"/>
      <c r="I781" s="120"/>
      <c r="J781" s="120"/>
    </row>
    <row r="782" spans="1:10" ht="23.25">
      <c r="A782" s="110"/>
      <c r="B782" s="112"/>
      <c r="C782" s="128"/>
      <c r="D782" s="128"/>
      <c r="E782" s="166"/>
      <c r="F782" s="211"/>
      <c r="G782" s="166"/>
      <c r="H782" s="112"/>
      <c r="I782" s="120"/>
      <c r="J782" s="120"/>
    </row>
    <row r="783" spans="1:10" ht="23.25">
      <c r="A783" s="110"/>
      <c r="B783" s="112"/>
      <c r="C783" s="128"/>
      <c r="D783" s="128"/>
      <c r="E783" s="166"/>
      <c r="F783" s="211"/>
      <c r="G783" s="166"/>
      <c r="H783" s="112"/>
      <c r="I783" s="120"/>
      <c r="J783" s="120"/>
    </row>
    <row r="784" spans="1:10" ht="23.25">
      <c r="A784" s="110"/>
      <c r="B784" s="112"/>
      <c r="C784" s="128"/>
      <c r="D784" s="128"/>
      <c r="E784" s="166"/>
      <c r="F784" s="211"/>
      <c r="G784" s="166"/>
      <c r="H784" s="112"/>
      <c r="I784" s="120"/>
      <c r="J784" s="120"/>
    </row>
    <row r="785" spans="1:10" ht="23.25">
      <c r="A785" s="110"/>
      <c r="B785" s="112"/>
      <c r="C785" s="128"/>
      <c r="D785" s="128"/>
      <c r="E785" s="166"/>
      <c r="F785" s="211"/>
      <c r="G785" s="166"/>
      <c r="H785" s="112"/>
      <c r="I785" s="120"/>
      <c r="J785" s="120"/>
    </row>
    <row r="786" spans="1:10" ht="23.25">
      <c r="A786" s="110"/>
      <c r="B786" s="112"/>
      <c r="C786" s="128"/>
      <c r="D786" s="128"/>
      <c r="E786" s="166"/>
      <c r="F786" s="211"/>
      <c r="G786" s="166"/>
      <c r="H786" s="112"/>
      <c r="I786" s="120"/>
      <c r="J786" s="120"/>
    </row>
    <row r="787" spans="1:10" ht="23.25">
      <c r="A787" s="110"/>
      <c r="B787" s="112"/>
      <c r="C787" s="128"/>
      <c r="D787" s="128"/>
      <c r="E787" s="166"/>
      <c r="F787" s="211"/>
      <c r="G787" s="166"/>
      <c r="H787" s="112"/>
      <c r="I787" s="120"/>
      <c r="J787" s="120"/>
    </row>
    <row r="788" spans="1:10" ht="23.25">
      <c r="A788" s="110"/>
      <c r="B788" s="112"/>
      <c r="C788" s="128"/>
      <c r="D788" s="128"/>
      <c r="E788" s="166"/>
      <c r="F788" s="211"/>
      <c r="G788" s="166"/>
      <c r="H788" s="112"/>
      <c r="I788" s="120"/>
      <c r="J788" s="120"/>
    </row>
    <row r="789" spans="1:10" ht="23.25">
      <c r="A789" s="110"/>
      <c r="B789" s="112"/>
      <c r="C789" s="128"/>
      <c r="D789" s="128"/>
      <c r="E789" s="166"/>
      <c r="F789" s="211"/>
      <c r="G789" s="166"/>
      <c r="H789" s="112"/>
      <c r="I789" s="120"/>
      <c r="J789" s="120"/>
    </row>
    <row r="790" spans="1:10" ht="23.25">
      <c r="A790" s="110"/>
      <c r="B790" s="112"/>
      <c r="C790" s="128"/>
      <c r="D790" s="128"/>
      <c r="E790" s="166"/>
      <c r="F790" s="211"/>
      <c r="G790" s="166"/>
      <c r="H790" s="112"/>
      <c r="I790" s="120"/>
      <c r="J790" s="120"/>
    </row>
    <row r="791" spans="1:10" ht="23.25">
      <c r="A791" s="110"/>
      <c r="B791" s="112"/>
      <c r="C791" s="128"/>
      <c r="D791" s="128"/>
      <c r="E791" s="166"/>
      <c r="F791" s="211"/>
      <c r="G791" s="166"/>
      <c r="H791" s="112"/>
      <c r="I791" s="120"/>
      <c r="J791" s="120"/>
    </row>
    <row r="792" spans="1:10" ht="23.25">
      <c r="A792" s="110"/>
      <c r="B792" s="112"/>
      <c r="C792" s="128"/>
      <c r="D792" s="128"/>
      <c r="E792" s="166"/>
      <c r="F792" s="211"/>
      <c r="G792" s="166"/>
      <c r="H792" s="112"/>
      <c r="I792" s="120"/>
      <c r="J792" s="120"/>
    </row>
    <row r="793" spans="1:10" ht="23.25">
      <c r="A793" s="110"/>
      <c r="B793" s="112"/>
      <c r="C793" s="128"/>
      <c r="D793" s="128"/>
      <c r="E793" s="166"/>
      <c r="F793" s="211"/>
      <c r="G793" s="166"/>
      <c r="H793" s="112"/>
      <c r="I793" s="120"/>
      <c r="J793" s="120"/>
    </row>
    <row r="794" spans="1:10" ht="23.25">
      <c r="A794" s="110"/>
      <c r="B794" s="112"/>
      <c r="C794" s="128"/>
      <c r="D794" s="128"/>
      <c r="E794" s="166"/>
      <c r="F794" s="211"/>
      <c r="G794" s="166"/>
      <c r="H794" s="112"/>
      <c r="I794" s="120"/>
      <c r="J794" s="120"/>
    </row>
    <row r="795" spans="1:10" ht="23.25">
      <c r="A795" s="110"/>
      <c r="B795" s="112"/>
      <c r="C795" s="128"/>
      <c r="D795" s="128"/>
      <c r="E795" s="166"/>
      <c r="F795" s="211"/>
      <c r="G795" s="166"/>
      <c r="H795" s="112"/>
      <c r="I795" s="120"/>
      <c r="J795" s="120"/>
    </row>
    <row r="796" spans="1:10" ht="23.25">
      <c r="A796" s="110"/>
      <c r="B796" s="112"/>
      <c r="C796" s="128"/>
      <c r="D796" s="128"/>
      <c r="E796" s="166"/>
      <c r="F796" s="211"/>
      <c r="G796" s="166"/>
      <c r="H796" s="112"/>
      <c r="I796" s="120"/>
      <c r="J796" s="120"/>
    </row>
    <row r="797" spans="1:10" ht="23.25">
      <c r="A797" s="110"/>
      <c r="B797" s="112"/>
      <c r="C797" s="128"/>
      <c r="D797" s="128"/>
      <c r="E797" s="166"/>
      <c r="F797" s="211"/>
      <c r="G797" s="166"/>
      <c r="H797" s="112"/>
      <c r="I797" s="120"/>
      <c r="J797" s="120"/>
    </row>
    <row r="798" spans="1:10" ht="23.25">
      <c r="A798" s="110"/>
      <c r="B798" s="112"/>
      <c r="C798" s="128"/>
      <c r="D798" s="128"/>
      <c r="E798" s="166"/>
      <c r="F798" s="211"/>
      <c r="G798" s="166"/>
      <c r="H798" s="112"/>
      <c r="I798" s="120"/>
      <c r="J798" s="120"/>
    </row>
    <row r="799" spans="1:10" ht="23.25">
      <c r="A799" s="110"/>
      <c r="B799" s="112"/>
      <c r="C799" s="128"/>
      <c r="D799" s="128"/>
      <c r="E799" s="166"/>
      <c r="F799" s="211"/>
      <c r="G799" s="166"/>
      <c r="H799" s="112"/>
      <c r="I799" s="120"/>
      <c r="J799" s="120"/>
    </row>
    <row r="800" spans="1:10" ht="23.25">
      <c r="A800" s="110"/>
      <c r="B800" s="112"/>
      <c r="C800" s="128"/>
      <c r="D800" s="128"/>
      <c r="E800" s="166"/>
      <c r="F800" s="211"/>
      <c r="G800" s="166"/>
      <c r="H800" s="112"/>
      <c r="I800" s="120"/>
      <c r="J800" s="120"/>
    </row>
    <row r="801" spans="1:10" ht="23.25">
      <c r="A801" s="110"/>
      <c r="B801" s="112"/>
      <c r="C801" s="128"/>
      <c r="D801" s="128"/>
      <c r="E801" s="166"/>
      <c r="F801" s="211"/>
      <c r="G801" s="166"/>
      <c r="H801" s="112"/>
      <c r="I801" s="120"/>
      <c r="J801" s="120"/>
    </row>
    <row r="802" spans="1:10" ht="23.25">
      <c r="A802" s="110"/>
      <c r="B802" s="112"/>
      <c r="C802" s="128"/>
      <c r="D802" s="128"/>
      <c r="E802" s="166"/>
      <c r="F802" s="211"/>
      <c r="G802" s="166"/>
      <c r="H802" s="112"/>
      <c r="I802" s="120"/>
      <c r="J802" s="120"/>
    </row>
    <row r="803" spans="1:10" ht="23.25">
      <c r="A803" s="110"/>
      <c r="B803" s="112"/>
      <c r="C803" s="128"/>
      <c r="D803" s="128"/>
      <c r="E803" s="166"/>
      <c r="F803" s="211"/>
      <c r="G803" s="166"/>
      <c r="H803" s="112"/>
      <c r="I803" s="120"/>
      <c r="J803" s="120"/>
    </row>
    <row r="804" spans="1:10" ht="23.25">
      <c r="A804" s="110"/>
      <c r="B804" s="112"/>
      <c r="C804" s="128"/>
      <c r="D804" s="128"/>
      <c r="E804" s="166"/>
      <c r="F804" s="211"/>
      <c r="G804" s="166"/>
      <c r="H804" s="112"/>
      <c r="I804" s="120"/>
      <c r="J804" s="120"/>
    </row>
    <row r="805" spans="1:10" ht="23.25">
      <c r="A805" s="110"/>
      <c r="B805" s="112"/>
      <c r="C805" s="128"/>
      <c r="D805" s="128"/>
      <c r="E805" s="166"/>
      <c r="F805" s="211"/>
      <c r="G805" s="166"/>
      <c r="H805" s="112"/>
      <c r="I805" s="120"/>
      <c r="J805" s="120"/>
    </row>
    <row r="806" spans="1:10" ht="23.25">
      <c r="A806" s="110"/>
      <c r="B806" s="112"/>
      <c r="C806" s="128"/>
      <c r="D806" s="128"/>
      <c r="E806" s="166"/>
      <c r="F806" s="211"/>
      <c r="G806" s="166"/>
      <c r="H806" s="112"/>
      <c r="I806" s="120"/>
      <c r="J806" s="120"/>
    </row>
    <row r="807" spans="1:10" ht="23.25">
      <c r="A807" s="110"/>
      <c r="B807" s="112"/>
      <c r="C807" s="128"/>
      <c r="D807" s="128"/>
      <c r="E807" s="166"/>
      <c r="F807" s="211"/>
      <c r="G807" s="166"/>
      <c r="H807" s="112"/>
      <c r="I807" s="120"/>
      <c r="J807" s="120"/>
    </row>
    <row r="808" spans="1:10" ht="23.25">
      <c r="A808" s="110"/>
      <c r="B808" s="112"/>
      <c r="C808" s="128"/>
      <c r="D808" s="128"/>
      <c r="E808" s="166"/>
      <c r="F808" s="211"/>
      <c r="G808" s="166"/>
      <c r="H808" s="112"/>
      <c r="I808" s="120"/>
      <c r="J808" s="120"/>
    </row>
    <row r="809" spans="1:10" ht="23.25">
      <c r="A809" s="110"/>
      <c r="B809" s="112"/>
      <c r="C809" s="128"/>
      <c r="D809" s="128"/>
      <c r="E809" s="166"/>
      <c r="F809" s="211"/>
      <c r="G809" s="166"/>
      <c r="H809" s="112"/>
      <c r="I809" s="120"/>
      <c r="J809" s="120"/>
    </row>
    <row r="810" spans="1:10" ht="23.25">
      <c r="A810" s="110"/>
      <c r="B810" s="112"/>
      <c r="C810" s="128"/>
      <c r="D810" s="128"/>
      <c r="E810" s="166"/>
      <c r="F810" s="211"/>
      <c r="G810" s="166"/>
      <c r="H810" s="112"/>
      <c r="I810" s="120"/>
      <c r="J810" s="120"/>
    </row>
    <row r="811" spans="1:10" ht="23.25">
      <c r="A811" s="110"/>
      <c r="B811" s="112"/>
      <c r="C811" s="128"/>
      <c r="D811" s="128"/>
      <c r="E811" s="166"/>
      <c r="F811" s="211"/>
      <c r="G811" s="166"/>
      <c r="H811" s="112"/>
      <c r="I811" s="120"/>
      <c r="J811" s="120"/>
    </row>
    <row r="812" spans="1:10" ht="23.25">
      <c r="A812" s="110"/>
      <c r="B812" s="112"/>
      <c r="C812" s="128"/>
      <c r="D812" s="128"/>
      <c r="E812" s="166"/>
      <c r="F812" s="211"/>
      <c r="G812" s="166"/>
      <c r="H812" s="112"/>
      <c r="I812" s="120"/>
      <c r="J812" s="120"/>
    </row>
    <row r="813" spans="1:10" ht="23.25">
      <c r="A813" s="110"/>
      <c r="B813" s="112"/>
      <c r="C813" s="128"/>
      <c r="D813" s="128"/>
      <c r="E813" s="166"/>
      <c r="F813" s="211"/>
      <c r="G813" s="166"/>
      <c r="H813" s="112"/>
      <c r="I813" s="120"/>
      <c r="J813" s="120"/>
    </row>
    <row r="814" spans="1:10" ht="23.25">
      <c r="A814" s="110"/>
      <c r="B814" s="112"/>
      <c r="C814" s="128"/>
      <c r="D814" s="128"/>
      <c r="E814" s="166"/>
      <c r="F814" s="211"/>
      <c r="G814" s="166"/>
      <c r="H814" s="112"/>
      <c r="I814" s="120"/>
      <c r="J814" s="120"/>
    </row>
    <row r="815" spans="1:10" ht="23.25">
      <c r="A815" s="110"/>
      <c r="B815" s="112"/>
      <c r="C815" s="128"/>
      <c r="D815" s="128"/>
      <c r="E815" s="166"/>
      <c r="F815" s="211"/>
      <c r="G815" s="166"/>
      <c r="H815" s="112"/>
      <c r="I815" s="120"/>
      <c r="J815" s="120"/>
    </row>
    <row r="816" spans="1:10" ht="23.25">
      <c r="A816" s="110"/>
      <c r="B816" s="112"/>
      <c r="C816" s="128"/>
      <c r="D816" s="128"/>
      <c r="E816" s="166"/>
      <c r="F816" s="211"/>
      <c r="G816" s="166"/>
      <c r="H816" s="112"/>
      <c r="I816" s="120"/>
      <c r="J816" s="120"/>
    </row>
    <row r="817" spans="1:10" ht="23.25">
      <c r="A817" s="110"/>
      <c r="B817" s="112"/>
      <c r="C817" s="128"/>
      <c r="D817" s="128"/>
      <c r="E817" s="166"/>
      <c r="F817" s="211"/>
      <c r="G817" s="166"/>
      <c r="H817" s="112"/>
      <c r="I817" s="120"/>
      <c r="J817" s="120"/>
    </row>
    <row r="818" spans="1:10" ht="23.25">
      <c r="A818" s="110"/>
      <c r="B818" s="112"/>
      <c r="C818" s="128"/>
      <c r="D818" s="128"/>
      <c r="E818" s="166"/>
      <c r="F818" s="211"/>
      <c r="G818" s="166"/>
      <c r="H818" s="112"/>
      <c r="I818" s="120"/>
      <c r="J818" s="120"/>
    </row>
    <row r="819" spans="1:10" ht="23.25">
      <c r="A819" s="110"/>
      <c r="B819" s="112"/>
      <c r="C819" s="128"/>
      <c r="D819" s="128"/>
      <c r="E819" s="166"/>
      <c r="F819" s="211"/>
      <c r="G819" s="166"/>
      <c r="H819" s="112"/>
      <c r="I819" s="120"/>
      <c r="J819" s="120"/>
    </row>
    <row r="820" spans="1:10" ht="23.25">
      <c r="A820" s="110"/>
      <c r="B820" s="112"/>
      <c r="C820" s="128"/>
      <c r="D820" s="128"/>
      <c r="E820" s="166"/>
      <c r="F820" s="211"/>
      <c r="G820" s="166"/>
      <c r="H820" s="112"/>
      <c r="I820" s="120"/>
      <c r="J820" s="120"/>
    </row>
    <row r="821" spans="1:10" ht="23.25">
      <c r="A821" s="110"/>
      <c r="B821" s="112"/>
      <c r="C821" s="128"/>
      <c r="D821" s="128"/>
      <c r="E821" s="166"/>
      <c r="F821" s="211"/>
      <c r="G821" s="166"/>
      <c r="H821" s="112"/>
      <c r="I821" s="120"/>
      <c r="J821" s="120"/>
    </row>
    <row r="822" spans="1:10" ht="23.25">
      <c r="A822" s="110"/>
      <c r="B822" s="112"/>
      <c r="C822" s="128"/>
      <c r="D822" s="128"/>
      <c r="E822" s="166"/>
      <c r="F822" s="211"/>
      <c r="G822" s="166"/>
      <c r="H822" s="112"/>
      <c r="I822" s="120"/>
      <c r="J822" s="120"/>
    </row>
    <row r="823" spans="1:10" ht="23.25">
      <c r="A823" s="110"/>
      <c r="B823" s="112"/>
      <c r="C823" s="128"/>
      <c r="D823" s="128"/>
      <c r="E823" s="166"/>
      <c r="F823" s="211"/>
      <c r="G823" s="166"/>
      <c r="H823" s="112"/>
      <c r="I823" s="120"/>
      <c r="J823" s="120"/>
    </row>
    <row r="824" spans="1:10" ht="23.25">
      <c r="A824" s="110"/>
      <c r="B824" s="112"/>
      <c r="C824" s="128"/>
      <c r="D824" s="128"/>
      <c r="E824" s="166"/>
      <c r="F824" s="211"/>
      <c r="G824" s="166"/>
      <c r="H824" s="112"/>
      <c r="I824" s="120"/>
      <c r="J824" s="120"/>
    </row>
    <row r="825" spans="1:10" ht="23.25">
      <c r="A825" s="110"/>
      <c r="B825" s="112"/>
      <c r="C825" s="128"/>
      <c r="D825" s="128"/>
      <c r="E825" s="166"/>
      <c r="F825" s="211"/>
      <c r="G825" s="166"/>
      <c r="H825" s="112"/>
      <c r="I825" s="120"/>
      <c r="J825" s="120"/>
    </row>
    <row r="826" spans="1:10" ht="23.25">
      <c r="A826" s="110"/>
      <c r="B826" s="112"/>
      <c r="C826" s="128"/>
      <c r="D826" s="128"/>
      <c r="E826" s="166"/>
      <c r="F826" s="211"/>
      <c r="G826" s="166"/>
      <c r="H826" s="112"/>
      <c r="I826" s="120"/>
      <c r="J826" s="120"/>
    </row>
    <row r="827" spans="1:10" ht="23.25">
      <c r="A827" s="110"/>
      <c r="B827" s="112"/>
      <c r="C827" s="128"/>
      <c r="D827" s="128"/>
      <c r="E827" s="166"/>
      <c r="F827" s="211"/>
      <c r="G827" s="166"/>
      <c r="H827" s="112"/>
      <c r="I827" s="120"/>
      <c r="J827" s="120"/>
    </row>
    <row r="828" spans="1:10" ht="23.25">
      <c r="A828" s="110"/>
      <c r="B828" s="112"/>
      <c r="C828" s="128"/>
      <c r="D828" s="128"/>
      <c r="E828" s="166"/>
      <c r="F828" s="211"/>
      <c r="G828" s="166"/>
      <c r="H828" s="112"/>
      <c r="I828" s="120"/>
      <c r="J828" s="120"/>
    </row>
    <row r="829" spans="1:10" ht="23.25">
      <c r="A829" s="110"/>
      <c r="B829" s="112"/>
      <c r="C829" s="128"/>
      <c r="D829" s="128"/>
      <c r="E829" s="166"/>
      <c r="F829" s="211"/>
      <c r="G829" s="166"/>
      <c r="H829" s="112"/>
      <c r="I829" s="120"/>
      <c r="J829" s="120"/>
    </row>
    <row r="830" spans="1:10" ht="23.25">
      <c r="A830" s="110"/>
      <c r="B830" s="112"/>
      <c r="C830" s="128"/>
      <c r="D830" s="128"/>
      <c r="E830" s="166"/>
      <c r="F830" s="211"/>
      <c r="G830" s="166"/>
      <c r="H830" s="112"/>
      <c r="I830" s="120"/>
      <c r="J830" s="120"/>
    </row>
    <row r="831" spans="1:10" ht="23.25">
      <c r="A831" s="110"/>
      <c r="B831" s="112"/>
      <c r="C831" s="128"/>
      <c r="D831" s="128"/>
      <c r="E831" s="166"/>
      <c r="F831" s="211"/>
      <c r="G831" s="166"/>
      <c r="H831" s="112"/>
      <c r="I831" s="120"/>
      <c r="J831" s="120"/>
    </row>
    <row r="832" spans="1:10" ht="23.25">
      <c r="A832" s="110"/>
      <c r="B832" s="112"/>
      <c r="C832" s="128"/>
      <c r="D832" s="128"/>
      <c r="E832" s="166"/>
      <c r="F832" s="211"/>
      <c r="G832" s="166"/>
      <c r="H832" s="112"/>
      <c r="I832" s="120"/>
      <c r="J832" s="120"/>
    </row>
    <row r="833" spans="1:10" ht="23.25">
      <c r="A833" s="110"/>
      <c r="B833" s="112"/>
      <c r="C833" s="128"/>
      <c r="D833" s="128"/>
      <c r="E833" s="166"/>
      <c r="F833" s="211"/>
      <c r="G833" s="166"/>
      <c r="H833" s="112"/>
      <c r="I833" s="120"/>
      <c r="J833" s="120"/>
    </row>
    <row r="834" spans="1:10" ht="23.25">
      <c r="A834" s="110"/>
      <c r="B834" s="112"/>
      <c r="C834" s="128"/>
      <c r="D834" s="128"/>
      <c r="E834" s="166"/>
      <c r="F834" s="211"/>
      <c r="G834" s="166"/>
      <c r="H834" s="112"/>
      <c r="I834" s="120"/>
      <c r="J834" s="120"/>
    </row>
    <row r="835" spans="1:10" ht="23.25">
      <c r="A835" s="110"/>
      <c r="B835" s="112"/>
      <c r="C835" s="128"/>
      <c r="D835" s="128"/>
      <c r="E835" s="166"/>
      <c r="F835" s="211"/>
      <c r="G835" s="166"/>
      <c r="H835" s="112"/>
      <c r="I835" s="120"/>
      <c r="J835" s="120"/>
    </row>
    <row r="836" spans="1:10" ht="23.25">
      <c r="A836" s="110"/>
      <c r="B836" s="112"/>
      <c r="C836" s="128"/>
      <c r="D836" s="128"/>
      <c r="E836" s="166"/>
      <c r="F836" s="211"/>
      <c r="G836" s="166"/>
      <c r="H836" s="112"/>
      <c r="I836" s="120"/>
      <c r="J836" s="120"/>
    </row>
    <row r="837" spans="1:10" ht="23.25">
      <c r="A837" s="110"/>
      <c r="B837" s="112"/>
      <c r="C837" s="128"/>
      <c r="D837" s="128"/>
      <c r="E837" s="166"/>
      <c r="F837" s="211"/>
      <c r="G837" s="166"/>
      <c r="H837" s="112"/>
      <c r="I837" s="120"/>
      <c r="J837" s="120"/>
    </row>
    <row r="838" spans="1:10" ht="23.25">
      <c r="A838" s="110"/>
      <c r="B838" s="112"/>
      <c r="C838" s="128"/>
      <c r="D838" s="128"/>
      <c r="E838" s="166"/>
      <c r="F838" s="211"/>
      <c r="G838" s="166"/>
      <c r="H838" s="112"/>
      <c r="I838" s="120"/>
      <c r="J838" s="120"/>
    </row>
    <row r="839" spans="1:10" ht="23.25">
      <c r="A839" s="110"/>
      <c r="B839" s="112"/>
      <c r="C839" s="128"/>
      <c r="D839" s="128"/>
      <c r="E839" s="166"/>
      <c r="F839" s="211"/>
      <c r="G839" s="166"/>
      <c r="H839" s="112"/>
      <c r="I839" s="120"/>
      <c r="J839" s="120"/>
    </row>
    <row r="840" spans="1:10" ht="23.25">
      <c r="A840" s="110"/>
      <c r="B840" s="112"/>
      <c r="C840" s="128"/>
      <c r="D840" s="128"/>
      <c r="E840" s="166"/>
      <c r="F840" s="211"/>
      <c r="G840" s="166"/>
      <c r="H840" s="112"/>
      <c r="I840" s="120"/>
      <c r="J840" s="120"/>
    </row>
    <row r="841" spans="1:10" ht="23.25">
      <c r="A841" s="110"/>
      <c r="B841" s="112"/>
      <c r="C841" s="128"/>
      <c r="D841" s="128"/>
      <c r="E841" s="166"/>
      <c r="F841" s="211"/>
      <c r="G841" s="166"/>
      <c r="H841" s="112"/>
      <c r="I841" s="120"/>
      <c r="J841" s="120"/>
    </row>
    <row r="842" spans="1:10" ht="23.25">
      <c r="A842" s="110"/>
      <c r="B842" s="112"/>
      <c r="C842" s="128"/>
      <c r="D842" s="128"/>
      <c r="E842" s="166"/>
      <c r="F842" s="211"/>
      <c r="G842" s="166"/>
      <c r="H842" s="112"/>
      <c r="I842" s="120"/>
      <c r="J842" s="120"/>
    </row>
    <row r="843" spans="1:10" ht="23.25">
      <c r="A843" s="110"/>
      <c r="B843" s="112"/>
      <c r="C843" s="128"/>
      <c r="D843" s="128"/>
      <c r="E843" s="166"/>
      <c r="F843" s="211"/>
      <c r="G843" s="166"/>
      <c r="H843" s="112"/>
      <c r="I843" s="120"/>
      <c r="J843" s="120"/>
    </row>
    <row r="844" spans="1:10" ht="23.25">
      <c r="A844" s="110"/>
      <c r="B844" s="112"/>
      <c r="C844" s="128"/>
      <c r="D844" s="128"/>
      <c r="E844" s="166"/>
      <c r="F844" s="211"/>
      <c r="G844" s="166"/>
      <c r="H844" s="112"/>
      <c r="I844" s="120"/>
      <c r="J844" s="120"/>
    </row>
    <row r="845" spans="1:10" ht="23.25">
      <c r="A845" s="110"/>
      <c r="B845" s="112"/>
      <c r="C845" s="128"/>
      <c r="D845" s="128"/>
      <c r="E845" s="166"/>
      <c r="F845" s="211"/>
      <c r="G845" s="166"/>
      <c r="H845" s="112"/>
      <c r="I845" s="120"/>
      <c r="J845" s="120"/>
    </row>
    <row r="846" spans="1:10" ht="23.25">
      <c r="A846" s="110"/>
      <c r="B846" s="112"/>
      <c r="C846" s="128"/>
      <c r="D846" s="128"/>
      <c r="E846" s="166"/>
      <c r="F846" s="211"/>
      <c r="G846" s="166"/>
      <c r="H846" s="112"/>
      <c r="I846" s="120"/>
      <c r="J846" s="120"/>
    </row>
    <row r="847" spans="1:10" ht="23.25">
      <c r="A847" s="110"/>
      <c r="B847" s="112"/>
      <c r="C847" s="128"/>
      <c r="D847" s="128"/>
      <c r="E847" s="166"/>
      <c r="F847" s="211"/>
      <c r="G847" s="166"/>
      <c r="H847" s="112"/>
      <c r="I847" s="120"/>
      <c r="J847" s="120"/>
    </row>
    <row r="848" spans="1:10" ht="23.25">
      <c r="A848" s="110"/>
      <c r="B848" s="112"/>
      <c r="C848" s="128"/>
      <c r="D848" s="128"/>
      <c r="E848" s="166"/>
      <c r="F848" s="211"/>
      <c r="G848" s="166"/>
      <c r="H848" s="112"/>
      <c r="I848" s="120"/>
      <c r="J848" s="120"/>
    </row>
    <row r="849" spans="1:10" ht="23.25">
      <c r="A849" s="110"/>
      <c r="B849" s="112"/>
      <c r="C849" s="128"/>
      <c r="D849" s="128"/>
      <c r="E849" s="166"/>
      <c r="F849" s="211"/>
      <c r="G849" s="166"/>
      <c r="H849" s="112"/>
      <c r="I849" s="120"/>
      <c r="J849" s="120"/>
    </row>
    <row r="850" spans="1:10" ht="23.25">
      <c r="A850" s="110"/>
      <c r="B850" s="112"/>
      <c r="C850" s="128"/>
      <c r="D850" s="128"/>
      <c r="E850" s="166"/>
      <c r="F850" s="211"/>
      <c r="G850" s="166"/>
      <c r="H850" s="112"/>
      <c r="I850" s="120"/>
      <c r="J850" s="120"/>
    </row>
    <row r="851" spans="1:10" ht="23.25">
      <c r="A851" s="110"/>
      <c r="B851" s="112"/>
      <c r="C851" s="128"/>
      <c r="D851" s="128"/>
      <c r="E851" s="166"/>
      <c r="F851" s="211"/>
      <c r="G851" s="166"/>
      <c r="H851" s="112"/>
      <c r="I851" s="120"/>
      <c r="J851" s="120"/>
    </row>
    <row r="852" spans="1:10" ht="23.25">
      <c r="A852" s="110"/>
      <c r="B852" s="112"/>
      <c r="C852" s="128"/>
      <c r="D852" s="128"/>
      <c r="E852" s="166"/>
      <c r="F852" s="211"/>
      <c r="G852" s="166"/>
      <c r="H852" s="112"/>
      <c r="I852" s="120"/>
      <c r="J852" s="120"/>
    </row>
    <row r="853" spans="1:10" ht="23.25">
      <c r="A853" s="110"/>
      <c r="B853" s="112"/>
      <c r="C853" s="128"/>
      <c r="D853" s="128"/>
      <c r="E853" s="166"/>
      <c r="F853" s="211"/>
      <c r="G853" s="166"/>
      <c r="H853" s="112"/>
      <c r="I853" s="120"/>
      <c r="J853" s="120"/>
    </row>
    <row r="854" spans="1:10" ht="23.25">
      <c r="A854" s="110"/>
      <c r="B854" s="112"/>
      <c r="C854" s="128"/>
      <c r="D854" s="128"/>
      <c r="E854" s="166"/>
      <c r="F854" s="211"/>
      <c r="G854" s="166"/>
      <c r="H854" s="112"/>
      <c r="I854" s="120"/>
      <c r="J854" s="120"/>
    </row>
    <row r="855" spans="1:10" ht="23.25">
      <c r="A855" s="110"/>
      <c r="B855" s="112"/>
      <c r="C855" s="128"/>
      <c r="D855" s="128"/>
      <c r="E855" s="166"/>
      <c r="F855" s="211"/>
      <c r="G855" s="166"/>
      <c r="H855" s="112"/>
      <c r="I855" s="120"/>
      <c r="J855" s="120"/>
    </row>
    <row r="856" spans="1:10" ht="23.25">
      <c r="A856" s="110"/>
      <c r="B856" s="112"/>
      <c r="C856" s="128"/>
      <c r="D856" s="128"/>
      <c r="E856" s="166"/>
      <c r="F856" s="211"/>
      <c r="G856" s="166"/>
      <c r="H856" s="112"/>
      <c r="I856" s="120"/>
      <c r="J856" s="120"/>
    </row>
    <row r="857" spans="1:10" ht="23.25">
      <c r="A857" s="110"/>
      <c r="B857" s="112"/>
      <c r="C857" s="128"/>
      <c r="D857" s="128"/>
      <c r="E857" s="166"/>
      <c r="F857" s="211"/>
      <c r="G857" s="166"/>
      <c r="H857" s="112"/>
      <c r="I857" s="120"/>
      <c r="J857" s="120"/>
    </row>
    <row r="858" spans="1:10" ht="23.25">
      <c r="A858" s="110"/>
      <c r="B858" s="112"/>
      <c r="C858" s="128"/>
      <c r="D858" s="128"/>
      <c r="E858" s="166"/>
      <c r="F858" s="211"/>
      <c r="G858" s="166"/>
      <c r="H858" s="112"/>
      <c r="I858" s="120"/>
      <c r="J858" s="120"/>
    </row>
    <row r="859" spans="1:10" ht="23.25">
      <c r="A859" s="110"/>
      <c r="B859" s="112"/>
      <c r="C859" s="128"/>
      <c r="D859" s="128"/>
      <c r="E859" s="166"/>
      <c r="F859" s="211"/>
      <c r="G859" s="166"/>
      <c r="H859" s="112"/>
      <c r="I859" s="120"/>
      <c r="J859" s="120"/>
    </row>
    <row r="860" spans="1:10" ht="23.25">
      <c r="A860" s="110"/>
      <c r="B860" s="112"/>
      <c r="C860" s="128"/>
      <c r="D860" s="128"/>
      <c r="E860" s="166"/>
      <c r="F860" s="211"/>
      <c r="G860" s="166"/>
      <c r="H860" s="112"/>
      <c r="I860" s="120"/>
      <c r="J860" s="120"/>
    </row>
    <row r="861" spans="1:10" ht="23.25">
      <c r="A861" s="110"/>
      <c r="B861" s="112"/>
      <c r="C861" s="128"/>
      <c r="D861" s="128"/>
      <c r="E861" s="166"/>
      <c r="F861" s="211"/>
      <c r="G861" s="166"/>
      <c r="H861" s="112"/>
      <c r="I861" s="120"/>
      <c r="J861" s="120"/>
    </row>
    <row r="862" spans="1:10" ht="23.25">
      <c r="A862" s="110"/>
      <c r="B862" s="112"/>
      <c r="C862" s="128"/>
      <c r="D862" s="128"/>
      <c r="E862" s="166"/>
      <c r="F862" s="211"/>
      <c r="G862" s="166"/>
      <c r="H862" s="112"/>
      <c r="I862" s="120"/>
      <c r="J862" s="120"/>
    </row>
    <row r="863" spans="1:10" ht="23.25">
      <c r="A863" s="110"/>
      <c r="B863" s="112"/>
      <c r="C863" s="128"/>
      <c r="D863" s="128"/>
      <c r="E863" s="166"/>
      <c r="F863" s="211"/>
      <c r="G863" s="166"/>
      <c r="H863" s="112"/>
      <c r="I863" s="120"/>
      <c r="J863" s="120"/>
    </row>
    <row r="864" spans="1:10" ht="23.25">
      <c r="A864" s="110"/>
      <c r="B864" s="112"/>
      <c r="C864" s="128"/>
      <c r="D864" s="128"/>
      <c r="E864" s="166"/>
      <c r="F864" s="211"/>
      <c r="G864" s="166"/>
      <c r="H864" s="112"/>
      <c r="I864" s="120"/>
      <c r="J864" s="120"/>
    </row>
    <row r="865" spans="1:10" ht="23.25">
      <c r="A865" s="110"/>
      <c r="B865" s="112"/>
      <c r="C865" s="128"/>
      <c r="D865" s="128"/>
      <c r="E865" s="166"/>
      <c r="F865" s="211"/>
      <c r="G865" s="166"/>
      <c r="H865" s="112"/>
      <c r="I865" s="120"/>
      <c r="J865" s="120"/>
    </row>
    <row r="866" spans="1:10" ht="23.25">
      <c r="A866" s="110"/>
      <c r="B866" s="112"/>
      <c r="C866" s="128"/>
      <c r="D866" s="128"/>
      <c r="E866" s="166"/>
      <c r="F866" s="211"/>
      <c r="G866" s="166"/>
      <c r="H866" s="112"/>
      <c r="I866" s="120"/>
      <c r="J866" s="120"/>
    </row>
    <row r="867" spans="1:10" ht="23.25">
      <c r="A867" s="110"/>
      <c r="B867" s="112"/>
      <c r="C867" s="128"/>
      <c r="D867" s="128"/>
      <c r="E867" s="166"/>
      <c r="F867" s="211"/>
      <c r="G867" s="166"/>
      <c r="H867" s="112"/>
      <c r="I867" s="120"/>
      <c r="J867" s="120"/>
    </row>
    <row r="868" spans="1:10" ht="23.25">
      <c r="A868" s="110"/>
      <c r="B868" s="112"/>
      <c r="C868" s="128"/>
      <c r="D868" s="128"/>
      <c r="E868" s="166"/>
      <c r="F868" s="211"/>
      <c r="G868" s="166"/>
      <c r="H868" s="112"/>
      <c r="I868" s="120"/>
      <c r="J868" s="120"/>
    </row>
    <row r="869" spans="1:10" ht="23.25">
      <c r="A869" s="110"/>
      <c r="B869" s="112"/>
      <c r="C869" s="128"/>
      <c r="D869" s="128"/>
      <c r="E869" s="166"/>
      <c r="F869" s="211"/>
      <c r="G869" s="166"/>
      <c r="H869" s="112"/>
      <c r="I869" s="120"/>
      <c r="J869" s="120"/>
    </row>
    <row r="870" spans="1:10" ht="23.25">
      <c r="A870" s="110"/>
      <c r="B870" s="112"/>
      <c r="C870" s="128"/>
      <c r="D870" s="128"/>
      <c r="E870" s="166"/>
      <c r="F870" s="211"/>
      <c r="G870" s="166"/>
      <c r="H870" s="112"/>
      <c r="I870" s="120"/>
      <c r="J870" s="120"/>
    </row>
    <row r="871" spans="1:10" ht="23.25">
      <c r="A871" s="110"/>
      <c r="B871" s="112"/>
      <c r="C871" s="128"/>
      <c r="D871" s="128"/>
      <c r="E871" s="166"/>
      <c r="F871" s="211"/>
      <c r="G871" s="166"/>
      <c r="H871" s="112"/>
      <c r="I871" s="120"/>
      <c r="J871" s="120"/>
    </row>
    <row r="872" spans="1:10" ht="23.25">
      <c r="A872" s="110"/>
      <c r="B872" s="112"/>
      <c r="C872" s="128"/>
      <c r="D872" s="128"/>
      <c r="E872" s="166"/>
      <c r="F872" s="211"/>
      <c r="G872" s="166"/>
      <c r="H872" s="112"/>
      <c r="I872" s="120"/>
      <c r="J872" s="120"/>
    </row>
    <row r="873" spans="1:10" ht="23.25">
      <c r="A873" s="110"/>
      <c r="B873" s="112"/>
      <c r="C873" s="128"/>
      <c r="D873" s="128"/>
      <c r="E873" s="166"/>
      <c r="F873" s="211"/>
      <c r="G873" s="166"/>
      <c r="H873" s="112"/>
      <c r="I873" s="120"/>
      <c r="J873" s="120"/>
    </row>
    <row r="874" spans="1:10" ht="23.25">
      <c r="A874" s="110"/>
      <c r="B874" s="112"/>
      <c r="C874" s="128"/>
      <c r="D874" s="128"/>
      <c r="E874" s="166"/>
      <c r="F874" s="211"/>
      <c r="G874" s="166"/>
      <c r="H874" s="112"/>
      <c r="I874" s="120"/>
      <c r="J874" s="120"/>
    </row>
    <row r="875" spans="1:10" ht="23.25">
      <c r="A875" s="110"/>
      <c r="B875" s="112"/>
      <c r="C875" s="128"/>
      <c r="D875" s="128"/>
      <c r="E875" s="166"/>
      <c r="F875" s="211"/>
      <c r="G875" s="166"/>
      <c r="H875" s="112"/>
      <c r="I875" s="120"/>
      <c r="J875" s="120"/>
    </row>
    <row r="876" spans="1:10" ht="23.25">
      <c r="A876" s="110"/>
      <c r="B876" s="112"/>
      <c r="C876" s="128"/>
      <c r="D876" s="128"/>
      <c r="E876" s="166"/>
      <c r="F876" s="211"/>
      <c r="G876" s="166"/>
      <c r="H876" s="112"/>
      <c r="I876" s="120"/>
      <c r="J876" s="120"/>
    </row>
    <row r="877" spans="1:10" ht="23.25">
      <c r="A877" s="110"/>
      <c r="B877" s="112"/>
      <c r="C877" s="128"/>
      <c r="D877" s="128"/>
      <c r="E877" s="166"/>
      <c r="F877" s="211"/>
      <c r="G877" s="166"/>
      <c r="H877" s="112"/>
      <c r="I877" s="120"/>
      <c r="J877" s="120"/>
    </row>
    <row r="878" spans="1:10" ht="23.25">
      <c r="A878" s="110"/>
      <c r="B878" s="112"/>
      <c r="C878" s="128"/>
      <c r="D878" s="128"/>
      <c r="E878" s="166"/>
      <c r="F878" s="211"/>
      <c r="G878" s="166"/>
      <c r="H878" s="112"/>
      <c r="I878" s="120"/>
      <c r="J878" s="120"/>
    </row>
    <row r="879" spans="1:10" ht="23.25">
      <c r="A879" s="110"/>
      <c r="B879" s="112"/>
      <c r="C879" s="128"/>
      <c r="D879" s="128"/>
      <c r="E879" s="166"/>
      <c r="F879" s="211"/>
      <c r="G879" s="166"/>
      <c r="H879" s="112"/>
      <c r="I879" s="120"/>
      <c r="J879" s="120"/>
    </row>
    <row r="880" spans="1:10" ht="23.25">
      <c r="A880" s="110"/>
      <c r="B880" s="112"/>
      <c r="C880" s="128"/>
      <c r="D880" s="128"/>
      <c r="E880" s="166"/>
      <c r="F880" s="211"/>
      <c r="G880" s="166"/>
      <c r="H880" s="112"/>
      <c r="I880" s="120"/>
      <c r="J880" s="120"/>
    </row>
    <row r="881" spans="1:10" ht="23.25">
      <c r="A881" s="110"/>
      <c r="B881" s="112"/>
      <c r="C881" s="128"/>
      <c r="D881" s="128"/>
      <c r="E881" s="166"/>
      <c r="F881" s="211"/>
      <c r="G881" s="166"/>
      <c r="H881" s="112"/>
      <c r="I881" s="120"/>
      <c r="J881" s="120"/>
    </row>
    <row r="882" spans="1:10" ht="23.25">
      <c r="A882" s="110"/>
      <c r="B882" s="112"/>
      <c r="C882" s="128"/>
      <c r="D882" s="128"/>
      <c r="E882" s="166"/>
      <c r="F882" s="211"/>
      <c r="G882" s="166"/>
      <c r="H882" s="112"/>
      <c r="I882" s="120"/>
      <c r="J882" s="120"/>
    </row>
    <row r="883" spans="1:10" ht="23.25">
      <c r="A883" s="110"/>
      <c r="B883" s="112"/>
      <c r="C883" s="128"/>
      <c r="D883" s="128"/>
      <c r="E883" s="166"/>
      <c r="F883" s="211"/>
      <c r="G883" s="166"/>
      <c r="H883" s="112"/>
      <c r="I883" s="120"/>
      <c r="J883" s="120"/>
    </row>
    <row r="884" spans="1:10" ht="23.25">
      <c r="A884" s="110"/>
      <c r="B884" s="112"/>
      <c r="C884" s="128"/>
      <c r="D884" s="128"/>
      <c r="E884" s="166"/>
      <c r="F884" s="211"/>
      <c r="G884" s="166"/>
      <c r="H884" s="112"/>
      <c r="I884" s="120"/>
      <c r="J884" s="120"/>
    </row>
    <row r="885" spans="1:10" ht="23.25">
      <c r="A885" s="110"/>
      <c r="B885" s="112"/>
      <c r="C885" s="128"/>
      <c r="D885" s="128"/>
      <c r="E885" s="166"/>
      <c r="F885" s="211"/>
      <c r="G885" s="166"/>
      <c r="H885" s="112"/>
      <c r="I885" s="120"/>
      <c r="J885" s="120"/>
    </row>
    <row r="886" spans="1:10" ht="23.25">
      <c r="A886" s="110"/>
      <c r="B886" s="112"/>
      <c r="C886" s="128"/>
      <c r="D886" s="128"/>
      <c r="E886" s="166"/>
      <c r="F886" s="211"/>
      <c r="G886" s="166"/>
      <c r="H886" s="112"/>
      <c r="I886" s="120"/>
      <c r="J886" s="120"/>
    </row>
    <row r="887" spans="1:10" ht="23.25">
      <c r="A887" s="110"/>
      <c r="B887" s="112"/>
      <c r="C887" s="128"/>
      <c r="D887" s="128"/>
      <c r="E887" s="166"/>
      <c r="F887" s="211"/>
      <c r="G887" s="166"/>
      <c r="H887" s="112"/>
      <c r="I887" s="120"/>
      <c r="J887" s="120"/>
    </row>
    <row r="888" spans="1:10" ht="23.25">
      <c r="A888" s="110"/>
      <c r="B888" s="112"/>
      <c r="C888" s="128"/>
      <c r="D888" s="128"/>
      <c r="E888" s="166"/>
      <c r="F888" s="211"/>
      <c r="G888" s="166"/>
      <c r="H888" s="112"/>
      <c r="I888" s="120"/>
      <c r="J888" s="120"/>
    </row>
    <row r="889" spans="1:10" ht="23.25">
      <c r="A889" s="110"/>
      <c r="B889" s="112"/>
      <c r="C889" s="128"/>
      <c r="D889" s="128"/>
      <c r="E889" s="166"/>
      <c r="F889" s="211"/>
      <c r="G889" s="166"/>
      <c r="H889" s="112"/>
      <c r="I889" s="120"/>
      <c r="J889" s="120"/>
    </row>
    <row r="890" spans="1:10" ht="23.25">
      <c r="A890" s="110"/>
      <c r="B890" s="112"/>
      <c r="C890" s="128"/>
      <c r="D890" s="128"/>
      <c r="E890" s="166"/>
      <c r="F890" s="211"/>
      <c r="G890" s="166"/>
      <c r="H890" s="112"/>
      <c r="I890" s="120"/>
      <c r="J890" s="120"/>
    </row>
    <row r="891" spans="1:10" ht="23.25">
      <c r="A891" s="110"/>
      <c r="B891" s="112"/>
      <c r="C891" s="128"/>
      <c r="D891" s="128"/>
      <c r="E891" s="166"/>
      <c r="F891" s="211"/>
      <c r="G891" s="166"/>
      <c r="H891" s="112"/>
      <c r="I891" s="120"/>
      <c r="J891" s="120"/>
    </row>
    <row r="892" spans="1:10" ht="23.25">
      <c r="A892" s="110"/>
      <c r="B892" s="112"/>
      <c r="C892" s="128"/>
      <c r="D892" s="128"/>
      <c r="E892" s="166"/>
      <c r="F892" s="211"/>
      <c r="G892" s="166"/>
      <c r="H892" s="112"/>
      <c r="I892" s="120"/>
      <c r="J892" s="120"/>
    </row>
    <row r="893" spans="1:10" ht="23.25">
      <c r="A893" s="110"/>
      <c r="B893" s="112"/>
      <c r="C893" s="128"/>
      <c r="D893" s="128"/>
      <c r="E893" s="166"/>
      <c r="F893" s="211"/>
      <c r="G893" s="166"/>
      <c r="H893" s="112"/>
      <c r="I893" s="120"/>
      <c r="J893" s="120"/>
    </row>
    <row r="894" spans="1:10" ht="23.25">
      <c r="A894" s="110"/>
      <c r="B894" s="112"/>
      <c r="C894" s="128"/>
      <c r="D894" s="128"/>
      <c r="E894" s="166"/>
      <c r="F894" s="211"/>
      <c r="G894" s="166"/>
      <c r="H894" s="112"/>
      <c r="I894" s="120"/>
      <c r="J894" s="120"/>
    </row>
    <row r="895" spans="1:10" ht="23.25">
      <c r="A895" s="110"/>
      <c r="B895" s="112"/>
      <c r="C895" s="128"/>
      <c r="D895" s="128"/>
      <c r="E895" s="166"/>
      <c r="F895" s="211"/>
      <c r="G895" s="166"/>
      <c r="H895" s="112"/>
      <c r="I895" s="120"/>
      <c r="J895" s="120"/>
    </row>
    <row r="896" spans="1:10" ht="23.25">
      <c r="A896" s="110"/>
      <c r="B896" s="112"/>
      <c r="C896" s="128"/>
      <c r="D896" s="128"/>
      <c r="E896" s="166"/>
      <c r="F896" s="211"/>
      <c r="G896" s="166"/>
      <c r="H896" s="112"/>
      <c r="I896" s="120"/>
      <c r="J896" s="120"/>
    </row>
    <row r="897" spans="1:10" ht="23.25">
      <c r="A897" s="110"/>
      <c r="B897" s="112"/>
      <c r="C897" s="128"/>
      <c r="D897" s="128"/>
      <c r="E897" s="166"/>
      <c r="F897" s="211"/>
      <c r="G897" s="166"/>
      <c r="H897" s="112"/>
      <c r="I897" s="120"/>
      <c r="J897" s="120"/>
    </row>
    <row r="898" spans="1:10" ht="23.25">
      <c r="A898" s="110"/>
      <c r="B898" s="112"/>
      <c r="C898" s="128"/>
      <c r="D898" s="128"/>
      <c r="E898" s="166"/>
      <c r="F898" s="211"/>
      <c r="G898" s="166"/>
      <c r="H898" s="112"/>
      <c r="I898" s="120"/>
      <c r="J898" s="120"/>
    </row>
    <row r="899" spans="1:10" ht="23.25">
      <c r="A899" s="110"/>
      <c r="B899" s="112"/>
      <c r="C899" s="128"/>
      <c r="D899" s="128"/>
      <c r="E899" s="166"/>
      <c r="F899" s="211"/>
      <c r="G899" s="166"/>
      <c r="H899" s="112"/>
      <c r="I899" s="120"/>
      <c r="J899" s="120"/>
    </row>
    <row r="900" spans="1:10" ht="23.25">
      <c r="A900" s="110"/>
      <c r="B900" s="112"/>
      <c r="C900" s="128"/>
      <c r="D900" s="128"/>
      <c r="E900" s="166"/>
      <c r="F900" s="211"/>
      <c r="G900" s="166"/>
      <c r="H900" s="112"/>
      <c r="I900" s="120"/>
      <c r="J900" s="120"/>
    </row>
    <row r="901" spans="1:10" ht="23.25">
      <c r="A901" s="110"/>
      <c r="B901" s="112"/>
      <c r="C901" s="128"/>
      <c r="D901" s="128"/>
      <c r="E901" s="166"/>
      <c r="F901" s="211"/>
      <c r="G901" s="166"/>
      <c r="H901" s="112"/>
      <c r="I901" s="120"/>
      <c r="J901" s="120"/>
    </row>
    <row r="902" spans="1:10" ht="23.25">
      <c r="A902" s="110"/>
      <c r="B902" s="112"/>
      <c r="C902" s="128"/>
      <c r="D902" s="128"/>
      <c r="E902" s="166"/>
      <c r="F902" s="211"/>
      <c r="G902" s="166"/>
      <c r="H902" s="112"/>
      <c r="I902" s="120"/>
      <c r="J902" s="120"/>
    </row>
    <row r="903" spans="1:10" ht="23.25">
      <c r="A903" s="110"/>
      <c r="B903" s="112"/>
      <c r="C903" s="128"/>
      <c r="D903" s="128"/>
      <c r="E903" s="166"/>
      <c r="F903" s="211"/>
      <c r="G903" s="166"/>
      <c r="H903" s="112"/>
      <c r="I903" s="120"/>
      <c r="J903" s="120"/>
    </row>
    <row r="904" spans="1:10" ht="23.25">
      <c r="A904" s="110"/>
      <c r="B904" s="112"/>
      <c r="C904" s="128"/>
      <c r="D904" s="128"/>
      <c r="E904" s="166"/>
      <c r="F904" s="211"/>
      <c r="G904" s="166"/>
      <c r="H904" s="112"/>
      <c r="I904" s="120"/>
      <c r="J904" s="120"/>
    </row>
    <row r="905" spans="1:10" ht="23.25">
      <c r="A905" s="110"/>
      <c r="B905" s="112"/>
      <c r="C905" s="128"/>
      <c r="D905" s="128"/>
      <c r="E905" s="166"/>
      <c r="F905" s="211"/>
      <c r="G905" s="166"/>
      <c r="H905" s="112"/>
      <c r="I905" s="120"/>
      <c r="J905" s="120"/>
    </row>
    <row r="906" spans="1:10" ht="23.25">
      <c r="A906" s="110"/>
      <c r="B906" s="112"/>
      <c r="C906" s="128"/>
      <c r="D906" s="128"/>
      <c r="E906" s="166"/>
      <c r="F906" s="211"/>
      <c r="G906" s="166"/>
      <c r="H906" s="112"/>
      <c r="I906" s="120"/>
      <c r="J906" s="120"/>
    </row>
    <row r="907" spans="1:10" ht="23.25">
      <c r="A907" s="110"/>
      <c r="B907" s="112"/>
      <c r="C907" s="128"/>
      <c r="D907" s="128"/>
      <c r="E907" s="166"/>
      <c r="F907" s="211"/>
      <c r="G907" s="166"/>
      <c r="H907" s="112"/>
      <c r="I907" s="120"/>
      <c r="J907" s="120"/>
    </row>
    <row r="908" spans="1:10" ht="23.25">
      <c r="A908" s="110"/>
      <c r="B908" s="112"/>
      <c r="C908" s="128"/>
      <c r="D908" s="128"/>
      <c r="E908" s="166"/>
      <c r="F908" s="211"/>
      <c r="G908" s="166"/>
      <c r="H908" s="112"/>
      <c r="I908" s="120"/>
      <c r="J908" s="120"/>
    </row>
    <row r="909" spans="1:10" ht="23.25">
      <c r="A909" s="110"/>
      <c r="B909" s="112"/>
      <c r="C909" s="128"/>
      <c r="D909" s="128"/>
      <c r="E909" s="166"/>
      <c r="F909" s="211"/>
      <c r="G909" s="166"/>
      <c r="H909" s="112"/>
      <c r="I909" s="120"/>
      <c r="J909" s="120"/>
    </row>
    <row r="910" spans="1:10" ht="23.25">
      <c r="A910" s="110"/>
      <c r="B910" s="112"/>
      <c r="C910" s="128"/>
      <c r="D910" s="128"/>
      <c r="E910" s="166"/>
      <c r="F910" s="211"/>
      <c r="G910" s="166"/>
      <c r="H910" s="112"/>
      <c r="I910" s="120"/>
      <c r="J910" s="120"/>
    </row>
    <row r="911" spans="1:10" ht="23.25">
      <c r="A911" s="110"/>
      <c r="B911" s="112"/>
      <c r="C911" s="128"/>
      <c r="D911" s="128"/>
      <c r="E911" s="166"/>
      <c r="F911" s="211"/>
      <c r="G911" s="166"/>
      <c r="H911" s="112"/>
      <c r="I911" s="120"/>
      <c r="J911" s="120"/>
    </row>
    <row r="912" spans="1:10" ht="23.25">
      <c r="A912" s="110"/>
      <c r="B912" s="112"/>
      <c r="C912" s="128"/>
      <c r="D912" s="128"/>
      <c r="E912" s="166"/>
      <c r="F912" s="211"/>
      <c r="G912" s="166"/>
      <c r="H912" s="112"/>
      <c r="I912" s="120"/>
      <c r="J912" s="120"/>
    </row>
    <row r="913" spans="1:10" ht="23.25">
      <c r="A913" s="110"/>
      <c r="B913" s="112"/>
      <c r="C913" s="128"/>
      <c r="D913" s="128"/>
      <c r="E913" s="166"/>
      <c r="F913" s="211"/>
      <c r="G913" s="166"/>
      <c r="H913" s="112"/>
      <c r="I913" s="120"/>
      <c r="J913" s="120"/>
    </row>
    <row r="914" spans="1:10" ht="23.25">
      <c r="A914" s="110"/>
      <c r="B914" s="112"/>
      <c r="C914" s="128"/>
      <c r="D914" s="128"/>
      <c r="E914" s="166"/>
      <c r="F914" s="211"/>
      <c r="G914" s="166"/>
      <c r="H914" s="112"/>
      <c r="I914" s="120"/>
      <c r="J914" s="120"/>
    </row>
    <row r="915" spans="1:10" ht="23.25">
      <c r="A915" s="110"/>
      <c r="B915" s="112"/>
      <c r="C915" s="128"/>
      <c r="D915" s="128"/>
      <c r="E915" s="166"/>
      <c r="F915" s="211"/>
      <c r="G915" s="166"/>
      <c r="H915" s="112"/>
      <c r="I915" s="120"/>
      <c r="J915" s="120"/>
    </row>
    <row r="916" spans="1:10" ht="23.25">
      <c r="A916" s="110"/>
      <c r="B916" s="112"/>
      <c r="C916" s="128"/>
      <c r="D916" s="128"/>
      <c r="E916" s="166"/>
      <c r="F916" s="211"/>
      <c r="G916" s="166"/>
      <c r="H916" s="112"/>
      <c r="I916" s="120"/>
      <c r="J916" s="120"/>
    </row>
    <row r="917" spans="1:10" ht="23.25">
      <c r="A917" s="110"/>
      <c r="B917" s="112"/>
      <c r="C917" s="128"/>
      <c r="D917" s="128"/>
      <c r="E917" s="166"/>
      <c r="F917" s="211"/>
      <c r="G917" s="166"/>
      <c r="H917" s="112"/>
      <c r="I917" s="120"/>
      <c r="J917" s="120"/>
    </row>
    <row r="918" spans="1:10" ht="23.25">
      <c r="A918" s="110"/>
      <c r="B918" s="112"/>
      <c r="C918" s="128"/>
      <c r="D918" s="128"/>
      <c r="E918" s="166"/>
      <c r="F918" s="211"/>
      <c r="G918" s="166"/>
      <c r="H918" s="112"/>
      <c r="I918" s="120"/>
      <c r="J918" s="120"/>
    </row>
    <row r="919" spans="1:10" ht="23.25">
      <c r="A919" s="110"/>
      <c r="B919" s="112"/>
      <c r="C919" s="128"/>
      <c r="D919" s="128"/>
      <c r="E919" s="166"/>
      <c r="F919" s="211"/>
      <c r="G919" s="166"/>
      <c r="H919" s="112"/>
      <c r="I919" s="120"/>
      <c r="J919" s="120"/>
    </row>
    <row r="920" spans="1:10" ht="23.25">
      <c r="A920" s="110"/>
      <c r="B920" s="112"/>
      <c r="C920" s="128"/>
      <c r="D920" s="128"/>
      <c r="E920" s="166"/>
      <c r="F920" s="211"/>
      <c r="G920" s="166"/>
      <c r="H920" s="112"/>
      <c r="I920" s="120"/>
      <c r="J920" s="120"/>
    </row>
    <row r="921" spans="1:10" ht="23.25">
      <c r="A921" s="110"/>
      <c r="B921" s="112"/>
      <c r="C921" s="128"/>
      <c r="D921" s="128"/>
      <c r="E921" s="166"/>
      <c r="F921" s="211"/>
      <c r="G921" s="166"/>
      <c r="H921" s="112"/>
      <c r="I921" s="120"/>
      <c r="J921" s="120"/>
    </row>
    <row r="922" spans="1:10" ht="23.25">
      <c r="A922" s="110"/>
      <c r="B922" s="112"/>
      <c r="C922" s="128"/>
      <c r="D922" s="128"/>
      <c r="E922" s="166"/>
      <c r="F922" s="211"/>
      <c r="G922" s="166"/>
      <c r="H922" s="112"/>
      <c r="I922" s="120"/>
      <c r="J922" s="120"/>
    </row>
    <row r="923" spans="1:10" ht="23.25">
      <c r="A923" s="110"/>
      <c r="B923" s="112"/>
      <c r="C923" s="128"/>
      <c r="D923" s="128"/>
      <c r="E923" s="166"/>
      <c r="F923" s="211"/>
      <c r="G923" s="166"/>
      <c r="H923" s="112"/>
      <c r="I923" s="120"/>
      <c r="J923" s="120"/>
    </row>
    <row r="924" spans="1:10" ht="23.25">
      <c r="A924" s="110"/>
      <c r="B924" s="112"/>
      <c r="C924" s="128"/>
      <c r="D924" s="128"/>
      <c r="E924" s="166"/>
      <c r="F924" s="211"/>
      <c r="G924" s="166"/>
      <c r="H924" s="112"/>
      <c r="I924" s="120"/>
      <c r="J924" s="120"/>
    </row>
    <row r="925" spans="1:10" ht="23.25">
      <c r="A925" s="110"/>
      <c r="B925" s="112"/>
      <c r="C925" s="128"/>
      <c r="D925" s="128"/>
      <c r="E925" s="166"/>
      <c r="F925" s="211"/>
      <c r="G925" s="166"/>
      <c r="H925" s="112"/>
      <c r="I925" s="120"/>
      <c r="J925" s="120"/>
    </row>
    <row r="926" spans="1:10" ht="23.25">
      <c r="A926" s="110"/>
      <c r="B926" s="112"/>
      <c r="C926" s="128"/>
      <c r="D926" s="128"/>
      <c r="E926" s="166"/>
      <c r="F926" s="211"/>
      <c r="G926" s="166"/>
      <c r="H926" s="112"/>
      <c r="I926" s="120"/>
      <c r="J926" s="120"/>
    </row>
    <row r="927" spans="1:10" ht="23.25">
      <c r="A927" s="110"/>
      <c r="B927" s="112"/>
      <c r="C927" s="128"/>
      <c r="D927" s="128"/>
      <c r="E927" s="166"/>
      <c r="F927" s="211"/>
      <c r="G927" s="166"/>
      <c r="H927" s="112"/>
      <c r="I927" s="120"/>
      <c r="J927" s="120"/>
    </row>
    <row r="928" spans="1:10" ht="23.25">
      <c r="A928" s="110"/>
      <c r="B928" s="112"/>
      <c r="C928" s="128"/>
      <c r="D928" s="128"/>
      <c r="E928" s="166"/>
      <c r="F928" s="211"/>
      <c r="G928" s="166"/>
      <c r="H928" s="112"/>
      <c r="I928" s="120"/>
      <c r="J928" s="120"/>
    </row>
    <row r="929" spans="1:10" ht="23.25">
      <c r="A929" s="110"/>
      <c r="B929" s="112"/>
      <c r="C929" s="128"/>
      <c r="D929" s="128"/>
      <c r="E929" s="166"/>
      <c r="F929" s="211"/>
      <c r="G929" s="166"/>
      <c r="H929" s="112"/>
      <c r="I929" s="120"/>
      <c r="J929" s="120"/>
    </row>
    <row r="930" spans="1:10" ht="23.25">
      <c r="A930" s="110"/>
      <c r="B930" s="112"/>
      <c r="C930" s="128"/>
      <c r="D930" s="128"/>
      <c r="E930" s="166"/>
      <c r="F930" s="211"/>
      <c r="G930" s="166"/>
      <c r="H930" s="112"/>
      <c r="I930" s="120"/>
      <c r="J930" s="120"/>
    </row>
    <row r="931" spans="1:10" ht="23.25">
      <c r="A931" s="110"/>
      <c r="B931" s="112"/>
      <c r="C931" s="128"/>
      <c r="D931" s="128"/>
      <c r="E931" s="166"/>
      <c r="F931" s="211"/>
      <c r="G931" s="166"/>
      <c r="H931" s="112"/>
      <c r="I931" s="120"/>
      <c r="J931" s="120"/>
    </row>
    <row r="932" spans="1:10" ht="23.25">
      <c r="A932" s="110"/>
      <c r="B932" s="112"/>
      <c r="C932" s="128"/>
      <c r="D932" s="128"/>
      <c r="E932" s="166"/>
      <c r="F932" s="211"/>
      <c r="G932" s="166"/>
      <c r="H932" s="112"/>
      <c r="I932" s="120"/>
      <c r="J932" s="120"/>
    </row>
    <row r="933" spans="1:10" ht="23.25">
      <c r="A933" s="110"/>
      <c r="B933" s="112"/>
      <c r="C933" s="128"/>
      <c r="D933" s="128"/>
      <c r="E933" s="166"/>
      <c r="F933" s="211"/>
      <c r="G933" s="166"/>
      <c r="H933" s="112"/>
      <c r="I933" s="120"/>
      <c r="J933" s="120"/>
    </row>
    <row r="934" spans="1:10" ht="23.25">
      <c r="A934" s="110"/>
      <c r="B934" s="112"/>
      <c r="C934" s="128"/>
      <c r="D934" s="128"/>
      <c r="E934" s="166"/>
      <c r="F934" s="211"/>
      <c r="G934" s="166"/>
      <c r="H934" s="112"/>
      <c r="I934" s="120"/>
      <c r="J934" s="120"/>
    </row>
    <row r="935" spans="1:10" ht="23.25">
      <c r="A935" s="110"/>
      <c r="B935" s="112"/>
      <c r="C935" s="128"/>
      <c r="D935" s="128"/>
      <c r="E935" s="166"/>
      <c r="F935" s="211"/>
      <c r="G935" s="166"/>
      <c r="H935" s="112"/>
      <c r="I935" s="120"/>
      <c r="J935" s="120"/>
    </row>
    <row r="936" spans="1:10" ht="23.25">
      <c r="A936" s="110"/>
      <c r="B936" s="112"/>
      <c r="C936" s="128"/>
      <c r="D936" s="128"/>
      <c r="E936" s="166"/>
      <c r="F936" s="211"/>
      <c r="G936" s="166"/>
      <c r="H936" s="112"/>
      <c r="I936" s="120"/>
      <c r="J936" s="120"/>
    </row>
    <row r="937" spans="1:10" ht="23.25">
      <c r="A937" s="110"/>
      <c r="B937" s="112"/>
      <c r="C937" s="128"/>
      <c r="D937" s="128"/>
      <c r="E937" s="166"/>
      <c r="F937" s="211"/>
      <c r="G937" s="166"/>
      <c r="H937" s="112"/>
      <c r="I937" s="120"/>
      <c r="J937" s="120"/>
    </row>
    <row r="938" spans="1:10" ht="23.25">
      <c r="A938" s="110"/>
      <c r="B938" s="112"/>
      <c r="C938" s="128"/>
      <c r="D938" s="128"/>
      <c r="E938" s="166"/>
      <c r="F938" s="211"/>
      <c r="G938" s="166"/>
      <c r="H938" s="112"/>
      <c r="I938" s="120"/>
      <c r="J938" s="120"/>
    </row>
    <row r="939" spans="1:10" ht="23.25">
      <c r="A939" s="110"/>
      <c r="B939" s="112"/>
      <c r="C939" s="128"/>
      <c r="D939" s="128"/>
      <c r="E939" s="166"/>
      <c r="F939" s="211"/>
      <c r="G939" s="166"/>
      <c r="H939" s="112"/>
      <c r="I939" s="120"/>
      <c r="J939" s="120"/>
    </row>
    <row r="940" spans="1:10" ht="23.25">
      <c r="A940" s="110"/>
      <c r="B940" s="112"/>
      <c r="C940" s="128"/>
      <c r="D940" s="128"/>
      <c r="E940" s="166"/>
      <c r="F940" s="211"/>
      <c r="G940" s="166"/>
      <c r="H940" s="112"/>
      <c r="I940" s="120"/>
      <c r="J940" s="120"/>
    </row>
    <row r="941" spans="1:10" ht="23.25">
      <c r="A941" s="110"/>
      <c r="B941" s="112"/>
      <c r="C941" s="128"/>
      <c r="D941" s="128"/>
      <c r="E941" s="166"/>
      <c r="F941" s="211"/>
      <c r="G941" s="166"/>
      <c r="H941" s="112"/>
      <c r="I941" s="120"/>
      <c r="J941" s="120"/>
    </row>
    <row r="942" spans="1:10" ht="23.25">
      <c r="A942" s="110"/>
      <c r="B942" s="112"/>
      <c r="C942" s="128"/>
      <c r="D942" s="128"/>
      <c r="E942" s="166"/>
      <c r="F942" s="211"/>
      <c r="G942" s="166"/>
      <c r="H942" s="112"/>
      <c r="I942" s="120"/>
      <c r="J942" s="120"/>
    </row>
    <row r="943" spans="1:10" ht="23.25">
      <c r="A943" s="110"/>
      <c r="B943" s="112"/>
      <c r="C943" s="128"/>
      <c r="D943" s="128"/>
      <c r="E943" s="166"/>
      <c r="F943" s="211"/>
      <c r="G943" s="166"/>
      <c r="H943" s="112"/>
      <c r="I943" s="120"/>
      <c r="J943" s="120"/>
    </row>
    <row r="944" spans="1:10" ht="23.25">
      <c r="A944" s="110"/>
      <c r="B944" s="112"/>
      <c r="C944" s="128"/>
      <c r="D944" s="128"/>
      <c r="E944" s="166"/>
      <c r="F944" s="211"/>
      <c r="G944" s="166"/>
      <c r="H944" s="112"/>
      <c r="I944" s="120"/>
      <c r="J944" s="120"/>
    </row>
    <row r="945" spans="1:10" ht="23.25">
      <c r="A945" s="110"/>
      <c r="B945" s="112"/>
      <c r="C945" s="128"/>
      <c r="D945" s="128"/>
      <c r="E945" s="166"/>
      <c r="F945" s="211"/>
      <c r="G945" s="166"/>
      <c r="H945" s="112"/>
      <c r="I945" s="120"/>
      <c r="J945" s="120"/>
    </row>
    <row r="946" spans="1:10" ht="23.25">
      <c r="A946" s="110"/>
      <c r="B946" s="112"/>
      <c r="C946" s="128"/>
      <c r="D946" s="128"/>
      <c r="E946" s="166"/>
      <c r="F946" s="211"/>
      <c r="G946" s="166"/>
      <c r="H946" s="112"/>
      <c r="I946" s="120"/>
      <c r="J946" s="120"/>
    </row>
    <row r="947" spans="1:10" ht="23.25">
      <c r="A947" s="110"/>
      <c r="B947" s="112"/>
      <c r="C947" s="128"/>
      <c r="D947" s="128"/>
      <c r="E947" s="166"/>
      <c r="F947" s="211"/>
      <c r="G947" s="166"/>
      <c r="H947" s="112"/>
      <c r="I947" s="120"/>
      <c r="J947" s="120"/>
    </row>
    <row r="948" spans="1:10" ht="23.25">
      <c r="A948" s="110"/>
      <c r="B948" s="112"/>
      <c r="C948" s="128"/>
      <c r="D948" s="128"/>
      <c r="E948" s="166"/>
      <c r="F948" s="211"/>
      <c r="G948" s="166"/>
      <c r="H948" s="112"/>
      <c r="I948" s="120"/>
      <c r="J948" s="120"/>
    </row>
    <row r="949" spans="1:10" ht="23.25">
      <c r="A949" s="110"/>
      <c r="B949" s="112"/>
      <c r="C949" s="128"/>
      <c r="D949" s="128"/>
      <c r="E949" s="166"/>
      <c r="F949" s="211"/>
      <c r="G949" s="166"/>
      <c r="H949" s="112"/>
      <c r="I949" s="120"/>
      <c r="J949" s="120"/>
    </row>
    <row r="950" spans="1:10" ht="23.25">
      <c r="A950" s="110"/>
      <c r="B950" s="112"/>
      <c r="C950" s="128"/>
      <c r="D950" s="128"/>
      <c r="E950" s="166"/>
      <c r="F950" s="211"/>
      <c r="G950" s="166"/>
      <c r="H950" s="112"/>
      <c r="I950" s="120"/>
      <c r="J950" s="120"/>
    </row>
    <row r="951" spans="1:10" ht="23.25">
      <c r="A951" s="110"/>
      <c r="B951" s="112"/>
      <c r="C951" s="128"/>
      <c r="D951" s="128"/>
      <c r="E951" s="166"/>
      <c r="F951" s="211"/>
      <c r="G951" s="166"/>
      <c r="H951" s="112"/>
      <c r="I951" s="120"/>
      <c r="J951" s="120"/>
    </row>
    <row r="952" spans="1:10" ht="23.25">
      <c r="A952" s="110"/>
      <c r="B952" s="112"/>
      <c r="C952" s="128"/>
      <c r="D952" s="128"/>
      <c r="E952" s="166"/>
      <c r="F952" s="211"/>
      <c r="G952" s="166"/>
      <c r="H952" s="112"/>
      <c r="I952" s="120"/>
      <c r="J952" s="120"/>
    </row>
    <row r="953" spans="1:10" ht="23.25">
      <c r="A953" s="110"/>
      <c r="B953" s="112"/>
      <c r="C953" s="128"/>
      <c r="D953" s="128"/>
      <c r="E953" s="166"/>
      <c r="F953" s="211"/>
      <c r="G953" s="166"/>
      <c r="H953" s="112"/>
      <c r="I953" s="120"/>
      <c r="J953" s="120"/>
    </row>
    <row r="954" spans="1:10" ht="23.25">
      <c r="A954" s="110"/>
      <c r="B954" s="112"/>
      <c r="C954" s="128"/>
      <c r="D954" s="128"/>
      <c r="E954" s="166"/>
      <c r="F954" s="211"/>
      <c r="G954" s="166"/>
      <c r="H954" s="112"/>
      <c r="I954" s="120"/>
      <c r="J954" s="120"/>
    </row>
    <row r="955" spans="1:10" ht="23.25">
      <c r="A955" s="110"/>
      <c r="B955" s="112"/>
      <c r="C955" s="128"/>
      <c r="D955" s="128"/>
      <c r="E955" s="166"/>
      <c r="F955" s="211"/>
      <c r="G955" s="166"/>
      <c r="H955" s="112"/>
      <c r="I955" s="120"/>
      <c r="J955" s="120"/>
    </row>
    <row r="956" spans="1:10" ht="23.25">
      <c r="A956" s="110"/>
      <c r="B956" s="112"/>
      <c r="C956" s="128"/>
      <c r="D956" s="128"/>
      <c r="E956" s="166"/>
      <c r="F956" s="211"/>
      <c r="G956" s="166"/>
      <c r="H956" s="112"/>
      <c r="I956" s="120"/>
      <c r="J956" s="120"/>
    </row>
    <row r="957" spans="1:10" ht="23.25">
      <c r="A957" s="110"/>
      <c r="B957" s="112"/>
      <c r="C957" s="128"/>
      <c r="D957" s="128"/>
      <c r="E957" s="166"/>
      <c r="F957" s="211"/>
      <c r="G957" s="166"/>
      <c r="H957" s="112"/>
      <c r="I957" s="120"/>
      <c r="J957" s="120"/>
    </row>
    <row r="958" spans="1:10" ht="23.25">
      <c r="A958" s="110"/>
      <c r="B958" s="112"/>
      <c r="C958" s="128"/>
      <c r="D958" s="128"/>
      <c r="E958" s="166"/>
      <c r="F958" s="211"/>
      <c r="G958" s="166"/>
      <c r="H958" s="112"/>
      <c r="I958" s="120"/>
      <c r="J958" s="120"/>
    </row>
    <row r="959" spans="1:10" ht="23.25">
      <c r="A959" s="110"/>
      <c r="B959" s="112"/>
      <c r="C959" s="128"/>
      <c r="D959" s="128"/>
      <c r="E959" s="166"/>
      <c r="F959" s="211"/>
      <c r="G959" s="166"/>
      <c r="H959" s="112"/>
      <c r="I959" s="120"/>
      <c r="J959" s="120"/>
    </row>
    <row r="960" spans="1:10" ht="23.25">
      <c r="A960" s="110"/>
      <c r="B960" s="112"/>
      <c r="C960" s="128"/>
      <c r="D960" s="128"/>
      <c r="E960" s="166"/>
      <c r="F960" s="211"/>
      <c r="G960" s="166"/>
      <c r="H960" s="112"/>
      <c r="I960" s="120"/>
      <c r="J960" s="120"/>
    </row>
    <row r="961" spans="1:10" ht="23.25">
      <c r="A961" s="110"/>
      <c r="B961" s="112"/>
      <c r="C961" s="128"/>
      <c r="D961" s="128"/>
      <c r="E961" s="166"/>
      <c r="F961" s="211"/>
      <c r="G961" s="166"/>
      <c r="H961" s="112"/>
      <c r="I961" s="120"/>
      <c r="J961" s="120"/>
    </row>
    <row r="962" spans="1:10" ht="23.25">
      <c r="A962" s="110"/>
      <c r="B962" s="112"/>
      <c r="C962" s="128"/>
      <c r="D962" s="128"/>
      <c r="E962" s="166"/>
      <c r="F962" s="211"/>
      <c r="G962" s="166"/>
      <c r="H962" s="112"/>
      <c r="I962" s="120"/>
      <c r="J962" s="120"/>
    </row>
    <row r="963" spans="1:10" ht="23.25">
      <c r="A963" s="110"/>
      <c r="B963" s="112"/>
      <c r="C963" s="128"/>
      <c r="D963" s="128"/>
      <c r="E963" s="166"/>
      <c r="F963" s="211"/>
      <c r="G963" s="166"/>
      <c r="H963" s="112"/>
      <c r="I963" s="120"/>
      <c r="J963" s="120"/>
    </row>
    <row r="964" spans="1:10" ht="23.25">
      <c r="A964" s="110"/>
      <c r="B964" s="112"/>
      <c r="C964" s="128"/>
      <c r="D964" s="128"/>
      <c r="E964" s="166"/>
      <c r="F964" s="211"/>
      <c r="G964" s="166"/>
      <c r="H964" s="112"/>
      <c r="I964" s="120"/>
      <c r="J964" s="120"/>
    </row>
    <row r="965" spans="1:10" ht="23.25">
      <c r="A965" s="110"/>
      <c r="B965" s="112"/>
      <c r="C965" s="128"/>
      <c r="D965" s="128"/>
      <c r="E965" s="166"/>
      <c r="F965" s="211"/>
      <c r="G965" s="166"/>
      <c r="H965" s="112"/>
      <c r="I965" s="120"/>
      <c r="J965" s="120"/>
    </row>
    <row r="966" spans="1:10" ht="23.25">
      <c r="A966" s="110"/>
      <c r="B966" s="112"/>
      <c r="C966" s="128"/>
      <c r="D966" s="128"/>
      <c r="E966" s="166"/>
      <c r="F966" s="211"/>
      <c r="G966" s="166"/>
      <c r="H966" s="112"/>
      <c r="I966" s="120"/>
      <c r="J966" s="120"/>
    </row>
    <row r="967" spans="1:10" ht="23.25">
      <c r="A967" s="110"/>
      <c r="B967" s="112"/>
      <c r="C967" s="128"/>
      <c r="D967" s="128"/>
      <c r="E967" s="166"/>
      <c r="F967" s="211"/>
      <c r="G967" s="166"/>
      <c r="H967" s="112"/>
      <c r="I967" s="120"/>
      <c r="J967" s="120"/>
    </row>
    <row r="968" spans="1:10" ht="23.25">
      <c r="A968" s="110"/>
      <c r="B968" s="112"/>
      <c r="C968" s="128"/>
      <c r="D968" s="128"/>
      <c r="E968" s="166"/>
      <c r="F968" s="211"/>
      <c r="G968" s="166"/>
      <c r="H968" s="112"/>
      <c r="I968" s="120"/>
      <c r="J968" s="120"/>
    </row>
    <row r="969" spans="1:10" ht="23.25">
      <c r="A969" s="110"/>
      <c r="B969" s="112"/>
      <c r="C969" s="128"/>
      <c r="D969" s="128"/>
      <c r="E969" s="166"/>
      <c r="F969" s="211"/>
      <c r="G969" s="166"/>
      <c r="H969" s="112"/>
      <c r="I969" s="120"/>
      <c r="J969" s="120"/>
    </row>
    <row r="970" spans="1:10" ht="23.25">
      <c r="A970" s="110"/>
      <c r="B970" s="112"/>
      <c r="C970" s="128"/>
      <c r="D970" s="128"/>
      <c r="E970" s="166"/>
      <c r="F970" s="211"/>
      <c r="G970" s="166"/>
      <c r="H970" s="112"/>
      <c r="I970" s="120"/>
      <c r="J970" s="120"/>
    </row>
    <row r="971" spans="1:10" ht="23.25">
      <c r="A971" s="110"/>
      <c r="B971" s="112"/>
      <c r="C971" s="128"/>
      <c r="D971" s="128"/>
      <c r="E971" s="166"/>
      <c r="F971" s="211"/>
      <c r="G971" s="166"/>
      <c r="H971" s="112"/>
      <c r="I971" s="120"/>
      <c r="J971" s="120"/>
    </row>
    <row r="972" spans="1:10" ht="23.25">
      <c r="A972" s="110"/>
      <c r="B972" s="112"/>
      <c r="C972" s="128"/>
      <c r="D972" s="128"/>
      <c r="E972" s="166"/>
      <c r="F972" s="211"/>
      <c r="G972" s="166"/>
      <c r="H972" s="112"/>
      <c r="I972" s="120"/>
      <c r="J972" s="120"/>
    </row>
    <row r="973" spans="1:10" ht="23.25">
      <c r="A973" s="110"/>
      <c r="B973" s="112"/>
      <c r="C973" s="128"/>
      <c r="D973" s="128"/>
      <c r="E973" s="166"/>
      <c r="F973" s="211"/>
      <c r="G973" s="166"/>
      <c r="H973" s="112"/>
      <c r="I973" s="120"/>
      <c r="J973" s="120"/>
    </row>
    <row r="974" spans="1:10" ht="23.25">
      <c r="A974" s="110"/>
      <c r="B974" s="112"/>
      <c r="C974" s="128"/>
      <c r="D974" s="128"/>
      <c r="E974" s="166"/>
      <c r="F974" s="211"/>
      <c r="G974" s="166"/>
      <c r="H974" s="112"/>
      <c r="I974" s="120"/>
      <c r="J974" s="120"/>
    </row>
    <row r="975" spans="1:10" ht="23.25">
      <c r="A975" s="110"/>
      <c r="B975" s="112"/>
      <c r="C975" s="128"/>
      <c r="D975" s="128"/>
      <c r="E975" s="166"/>
      <c r="F975" s="211"/>
      <c r="G975" s="166"/>
      <c r="H975" s="112"/>
      <c r="I975" s="120"/>
      <c r="J975" s="120"/>
    </row>
    <row r="976" spans="1:10" ht="23.25">
      <c r="A976" s="110"/>
      <c r="B976" s="112"/>
      <c r="C976" s="128"/>
      <c r="D976" s="128"/>
      <c r="E976" s="166"/>
      <c r="F976" s="211"/>
      <c r="G976" s="166"/>
      <c r="H976" s="112"/>
      <c r="I976" s="120"/>
      <c r="J976" s="120"/>
    </row>
    <row r="977" spans="1:10" ht="23.25">
      <c r="A977" s="110"/>
      <c r="B977" s="112"/>
      <c r="C977" s="128"/>
      <c r="D977" s="128"/>
      <c r="E977" s="166"/>
      <c r="F977" s="211"/>
      <c r="G977" s="166"/>
      <c r="H977" s="112"/>
      <c r="I977" s="120"/>
      <c r="J977" s="120"/>
    </row>
    <row r="978" spans="1:10" ht="23.25">
      <c r="A978" s="110"/>
      <c r="B978" s="112"/>
      <c r="C978" s="128"/>
      <c r="D978" s="128"/>
      <c r="E978" s="166"/>
      <c r="F978" s="211"/>
      <c r="G978" s="166"/>
      <c r="H978" s="112"/>
      <c r="I978" s="120"/>
      <c r="J978" s="120"/>
    </row>
    <row r="979" spans="1:10" ht="23.25">
      <c r="A979" s="110"/>
      <c r="B979" s="112"/>
      <c r="C979" s="128"/>
      <c r="D979" s="128"/>
      <c r="E979" s="166"/>
      <c r="F979" s="211"/>
      <c r="G979" s="166"/>
      <c r="H979" s="112"/>
      <c r="I979" s="120"/>
      <c r="J979" s="120"/>
    </row>
    <row r="980" spans="1:10" ht="23.25">
      <c r="A980" s="110"/>
      <c r="B980" s="112"/>
      <c r="C980" s="128"/>
      <c r="D980" s="128"/>
      <c r="E980" s="166"/>
      <c r="F980" s="211"/>
      <c r="G980" s="166"/>
      <c r="H980" s="112"/>
      <c r="I980" s="120"/>
      <c r="J980" s="120"/>
    </row>
    <row r="981" spans="1:10" ht="23.25">
      <c r="A981" s="110"/>
      <c r="B981" s="112"/>
      <c r="C981" s="128"/>
      <c r="D981" s="128"/>
      <c r="E981" s="166"/>
      <c r="F981" s="211"/>
      <c r="G981" s="166"/>
      <c r="H981" s="112"/>
      <c r="I981" s="120"/>
      <c r="J981" s="120"/>
    </row>
    <row r="982" spans="1:10" ht="23.25">
      <c r="A982" s="110"/>
      <c r="B982" s="112"/>
      <c r="C982" s="128"/>
      <c r="D982" s="128"/>
      <c r="E982" s="166"/>
      <c r="F982" s="211"/>
      <c r="G982" s="166"/>
      <c r="H982" s="112"/>
      <c r="I982" s="120"/>
      <c r="J982" s="120"/>
    </row>
    <row r="983" spans="1:10" ht="23.25">
      <c r="A983" s="110"/>
      <c r="B983" s="112"/>
      <c r="C983" s="128"/>
      <c r="D983" s="128"/>
      <c r="E983" s="166"/>
      <c r="F983" s="211"/>
      <c r="G983" s="166"/>
      <c r="H983" s="112"/>
      <c r="I983" s="120"/>
      <c r="J983" s="120"/>
    </row>
    <row r="984" spans="1:10" ht="23.25">
      <c r="A984" s="110"/>
      <c r="B984" s="112"/>
      <c r="C984" s="128"/>
      <c r="D984" s="128"/>
      <c r="E984" s="166"/>
      <c r="F984" s="211"/>
      <c r="G984" s="166"/>
      <c r="H984" s="112"/>
      <c r="I984" s="120"/>
      <c r="J984" s="120"/>
    </row>
    <row r="985" spans="1:10" ht="23.25">
      <c r="A985" s="110"/>
      <c r="B985" s="112"/>
      <c r="C985" s="128"/>
      <c r="D985" s="128"/>
      <c r="E985" s="166"/>
      <c r="F985" s="211"/>
      <c r="G985" s="166"/>
      <c r="H985" s="112"/>
      <c r="I985" s="120"/>
      <c r="J985" s="120"/>
    </row>
    <row r="986" spans="1:10" ht="23.25">
      <c r="A986" s="110"/>
      <c r="B986" s="112"/>
      <c r="C986" s="128"/>
      <c r="D986" s="128"/>
      <c r="E986" s="166"/>
      <c r="F986" s="211"/>
      <c r="G986" s="166"/>
      <c r="H986" s="112"/>
      <c r="I986" s="120"/>
      <c r="J986" s="120"/>
    </row>
    <row r="987" spans="1:10" ht="23.25">
      <c r="A987" s="110"/>
      <c r="B987" s="112"/>
      <c r="C987" s="128"/>
      <c r="D987" s="128"/>
      <c r="E987" s="166"/>
      <c r="F987" s="211"/>
      <c r="G987" s="166"/>
      <c r="H987" s="112"/>
      <c r="I987" s="120"/>
      <c r="J987" s="120"/>
    </row>
    <row r="988" spans="1:10" ht="23.25">
      <c r="A988" s="110"/>
      <c r="B988" s="112"/>
      <c r="C988" s="128"/>
      <c r="D988" s="128"/>
      <c r="E988" s="166"/>
      <c r="F988" s="211"/>
      <c r="G988" s="166"/>
      <c r="H988" s="112"/>
      <c r="I988" s="120"/>
      <c r="J988" s="120"/>
    </row>
    <row r="989" spans="1:10" ht="23.25">
      <c r="A989" s="110"/>
      <c r="B989" s="112"/>
      <c r="C989" s="128"/>
      <c r="D989" s="128"/>
      <c r="E989" s="166"/>
      <c r="F989" s="211"/>
      <c r="G989" s="166"/>
      <c r="H989" s="112"/>
      <c r="I989" s="120"/>
      <c r="J989" s="120"/>
    </row>
    <row r="990" spans="1:10" ht="23.25">
      <c r="A990" s="110"/>
      <c r="B990" s="112"/>
      <c r="C990" s="128"/>
      <c r="D990" s="128"/>
      <c r="E990" s="166"/>
      <c r="F990" s="211"/>
      <c r="G990" s="166"/>
      <c r="H990" s="112"/>
      <c r="I990" s="120"/>
      <c r="J990" s="120"/>
    </row>
    <row r="991" spans="1:10" ht="23.25">
      <c r="A991" s="110"/>
      <c r="B991" s="112"/>
      <c r="C991" s="128"/>
      <c r="D991" s="128"/>
      <c r="E991" s="166"/>
      <c r="F991" s="211"/>
      <c r="G991" s="166"/>
      <c r="H991" s="112"/>
      <c r="I991" s="120"/>
      <c r="J991" s="120"/>
    </row>
    <row r="992" spans="1:10" ht="23.25">
      <c r="A992" s="110"/>
      <c r="B992" s="112"/>
      <c r="C992" s="128"/>
      <c r="D992" s="128"/>
      <c r="E992" s="166"/>
      <c r="F992" s="211"/>
      <c r="G992" s="166"/>
      <c r="H992" s="112"/>
      <c r="I992" s="120"/>
      <c r="J992" s="120"/>
    </row>
    <row r="993" spans="1:10" ht="23.25">
      <c r="A993" s="110"/>
      <c r="B993" s="112"/>
      <c r="C993" s="128"/>
      <c r="D993" s="128"/>
      <c r="E993" s="166"/>
      <c r="F993" s="211"/>
      <c r="G993" s="166"/>
      <c r="H993" s="112"/>
      <c r="I993" s="120"/>
      <c r="J993" s="120"/>
    </row>
    <row r="994" spans="1:10" ht="23.25">
      <c r="A994" s="110"/>
      <c r="B994" s="112"/>
      <c r="C994" s="128"/>
      <c r="D994" s="128"/>
      <c r="E994" s="166"/>
      <c r="F994" s="211"/>
      <c r="G994" s="166"/>
      <c r="H994" s="112"/>
      <c r="I994" s="120"/>
      <c r="J994" s="120"/>
    </row>
    <row r="995" spans="1:10" ht="23.25">
      <c r="A995" s="110"/>
      <c r="B995" s="112"/>
      <c r="C995" s="128"/>
      <c r="D995" s="128"/>
      <c r="E995" s="166"/>
      <c r="F995" s="211"/>
      <c r="G995" s="166"/>
      <c r="H995" s="112"/>
      <c r="I995" s="120"/>
      <c r="J995" s="120"/>
    </row>
    <row r="996" spans="1:10" ht="23.25">
      <c r="A996" s="110"/>
      <c r="B996" s="112"/>
      <c r="C996" s="128"/>
      <c r="D996" s="128"/>
      <c r="E996" s="166"/>
      <c r="F996" s="211"/>
      <c r="G996" s="166"/>
      <c r="H996" s="112"/>
      <c r="I996" s="120"/>
      <c r="J996" s="120"/>
    </row>
    <row r="997" spans="1:10" ht="23.25">
      <c r="A997" s="110"/>
      <c r="B997" s="112"/>
      <c r="C997" s="128"/>
      <c r="D997" s="128"/>
      <c r="E997" s="166"/>
      <c r="F997" s="211"/>
      <c r="G997" s="166"/>
      <c r="H997" s="112"/>
      <c r="I997" s="120"/>
      <c r="J997" s="120"/>
    </row>
    <row r="998" spans="1:10" ht="23.25">
      <c r="A998" s="110"/>
      <c r="B998" s="112"/>
      <c r="C998" s="128"/>
      <c r="D998" s="128"/>
      <c r="E998" s="166"/>
      <c r="F998" s="211"/>
      <c r="G998" s="166"/>
      <c r="H998" s="112"/>
      <c r="I998" s="120"/>
      <c r="J998" s="120"/>
    </row>
    <row r="999" spans="1:10" ht="23.25">
      <c r="A999" s="110"/>
      <c r="B999" s="112"/>
      <c r="C999" s="128"/>
      <c r="D999" s="128"/>
      <c r="E999" s="166"/>
      <c r="F999" s="211"/>
      <c r="G999" s="166"/>
      <c r="H999" s="112"/>
      <c r="I999" s="120"/>
      <c r="J999" s="120"/>
    </row>
    <row r="1000" spans="1:10" ht="23.25">
      <c r="A1000" s="110"/>
      <c r="B1000" s="112"/>
      <c r="C1000" s="128"/>
      <c r="D1000" s="128"/>
      <c r="E1000" s="166"/>
      <c r="F1000" s="211"/>
      <c r="G1000" s="166"/>
      <c r="H1000" s="112"/>
      <c r="I1000" s="120"/>
      <c r="J1000" s="120"/>
    </row>
    <row r="1001" spans="1:10" ht="23.25">
      <c r="A1001" s="110"/>
      <c r="B1001" s="112"/>
      <c r="C1001" s="128"/>
      <c r="D1001" s="128"/>
      <c r="E1001" s="166"/>
      <c r="F1001" s="211"/>
      <c r="G1001" s="166"/>
      <c r="H1001" s="112"/>
      <c r="I1001" s="120"/>
      <c r="J1001" s="120"/>
    </row>
    <row r="1002" spans="1:10" ht="23.25">
      <c r="A1002" s="110"/>
      <c r="B1002" s="112"/>
      <c r="C1002" s="128"/>
      <c r="D1002" s="128"/>
      <c r="E1002" s="166"/>
      <c r="F1002" s="211"/>
      <c r="G1002" s="166"/>
      <c r="H1002" s="112"/>
      <c r="I1002" s="120"/>
      <c r="J1002" s="120"/>
    </row>
    <row r="1003" spans="1:10" ht="23.25">
      <c r="A1003" s="110"/>
      <c r="B1003" s="112"/>
      <c r="C1003" s="128"/>
      <c r="D1003" s="128"/>
      <c r="E1003" s="166"/>
      <c r="F1003" s="211"/>
      <c r="G1003" s="166"/>
      <c r="H1003" s="112"/>
      <c r="I1003" s="120"/>
      <c r="J1003" s="120"/>
    </row>
    <row r="1004" spans="1:10" ht="23.25">
      <c r="A1004" s="110"/>
      <c r="B1004" s="112"/>
      <c r="C1004" s="128"/>
      <c r="D1004" s="128"/>
      <c r="E1004" s="166"/>
      <c r="F1004" s="211"/>
      <c r="G1004" s="166"/>
      <c r="H1004" s="112"/>
      <c r="I1004" s="120"/>
      <c r="J1004" s="120"/>
    </row>
    <row r="1005" spans="1:10" ht="23.25">
      <c r="A1005" s="110"/>
      <c r="B1005" s="112"/>
      <c r="C1005" s="128"/>
      <c r="D1005" s="128"/>
      <c r="E1005" s="166"/>
      <c r="F1005" s="211"/>
      <c r="G1005" s="166"/>
      <c r="H1005" s="112"/>
      <c r="I1005" s="120"/>
      <c r="J1005" s="120"/>
    </row>
    <row r="1006" spans="1:10" ht="23.25">
      <c r="A1006" s="110"/>
      <c r="B1006" s="112"/>
      <c r="C1006" s="128"/>
      <c r="D1006" s="128"/>
      <c r="E1006" s="166"/>
      <c r="F1006" s="211"/>
      <c r="G1006" s="166"/>
      <c r="H1006" s="112"/>
      <c r="I1006" s="120"/>
      <c r="J1006" s="120"/>
    </row>
    <row r="1007" spans="1:10" ht="23.25">
      <c r="A1007" s="110"/>
      <c r="B1007" s="112"/>
      <c r="C1007" s="128"/>
      <c r="D1007" s="128"/>
      <c r="E1007" s="166"/>
      <c r="F1007" s="211"/>
      <c r="G1007" s="166"/>
      <c r="H1007" s="112"/>
      <c r="I1007" s="120"/>
      <c r="J1007" s="120"/>
    </row>
    <row r="1008" spans="1:10" ht="23.25">
      <c r="A1008" s="110"/>
      <c r="B1008" s="112"/>
      <c r="C1008" s="128"/>
      <c r="D1008" s="128"/>
      <c r="E1008" s="166"/>
      <c r="F1008" s="211"/>
      <c r="G1008" s="166"/>
      <c r="H1008" s="112"/>
      <c r="I1008" s="120"/>
      <c r="J1008" s="120"/>
    </row>
    <row r="1009" spans="1:10" ht="23.25">
      <c r="A1009" s="110"/>
      <c r="B1009" s="112"/>
      <c r="C1009" s="128"/>
      <c r="D1009" s="128"/>
      <c r="E1009" s="166"/>
      <c r="F1009" s="211"/>
      <c r="G1009" s="166"/>
      <c r="H1009" s="112"/>
      <c r="I1009" s="120"/>
      <c r="J1009" s="120"/>
    </row>
    <row r="1010" spans="1:10" ht="23.25">
      <c r="A1010" s="110"/>
      <c r="B1010" s="112"/>
      <c r="C1010" s="128"/>
      <c r="D1010" s="128"/>
      <c r="E1010" s="166"/>
      <c r="F1010" s="211"/>
      <c r="G1010" s="166"/>
      <c r="H1010" s="112"/>
      <c r="I1010" s="120"/>
      <c r="J1010" s="120"/>
    </row>
    <row r="1011" spans="1:10" ht="23.25">
      <c r="A1011" s="110"/>
      <c r="B1011" s="112"/>
      <c r="C1011" s="128"/>
      <c r="D1011" s="128"/>
      <c r="E1011" s="166"/>
      <c r="F1011" s="211"/>
      <c r="G1011" s="166"/>
      <c r="H1011" s="112"/>
      <c r="I1011" s="120"/>
      <c r="J1011" s="120"/>
    </row>
    <row r="1012" spans="1:10" ht="23.25">
      <c r="A1012" s="110"/>
      <c r="B1012" s="112"/>
      <c r="C1012" s="128"/>
      <c r="D1012" s="128"/>
      <c r="E1012" s="166"/>
      <c r="F1012" s="211"/>
      <c r="G1012" s="166"/>
      <c r="H1012" s="112"/>
      <c r="I1012" s="120"/>
      <c r="J1012" s="120"/>
    </row>
    <row r="1013" spans="1:10" ht="23.25">
      <c r="A1013" s="110"/>
      <c r="B1013" s="112"/>
      <c r="C1013" s="128"/>
      <c r="D1013" s="128"/>
      <c r="E1013" s="166"/>
      <c r="F1013" s="211"/>
      <c r="G1013" s="166"/>
      <c r="H1013" s="112"/>
      <c r="I1013" s="120"/>
      <c r="J1013" s="120"/>
    </row>
    <row r="1014" spans="1:10" ht="23.25">
      <c r="A1014" s="110"/>
      <c r="B1014" s="112"/>
      <c r="C1014" s="128"/>
      <c r="D1014" s="128"/>
      <c r="E1014" s="166"/>
      <c r="F1014" s="211"/>
      <c r="G1014" s="166"/>
      <c r="H1014" s="112"/>
      <c r="I1014" s="120"/>
      <c r="J1014" s="120"/>
    </row>
    <row r="1015" spans="1:10" ht="23.25">
      <c r="A1015" s="110"/>
      <c r="B1015" s="112"/>
      <c r="C1015" s="128"/>
      <c r="D1015" s="128"/>
      <c r="E1015" s="166"/>
      <c r="F1015" s="211"/>
      <c r="G1015" s="166"/>
      <c r="H1015" s="112"/>
      <c r="I1015" s="120"/>
      <c r="J1015" s="120"/>
    </row>
    <row r="1016" spans="1:10" ht="23.25">
      <c r="A1016" s="110"/>
      <c r="B1016" s="112"/>
      <c r="C1016" s="128"/>
      <c r="D1016" s="128"/>
      <c r="E1016" s="166"/>
      <c r="F1016" s="211"/>
      <c r="G1016" s="166"/>
      <c r="H1016" s="112"/>
      <c r="I1016" s="120"/>
      <c r="J1016" s="120"/>
    </row>
    <row r="1017" spans="1:10" ht="23.25">
      <c r="A1017" s="110"/>
      <c r="B1017" s="112"/>
      <c r="C1017" s="128"/>
      <c r="D1017" s="128"/>
      <c r="E1017" s="166"/>
      <c r="F1017" s="211"/>
      <c r="G1017" s="166"/>
      <c r="H1017" s="112"/>
      <c r="I1017" s="120"/>
      <c r="J1017" s="120"/>
    </row>
    <row r="1018" spans="1:10" ht="23.25">
      <c r="A1018" s="110"/>
      <c r="B1018" s="112"/>
      <c r="C1018" s="128"/>
      <c r="D1018" s="128"/>
      <c r="E1018" s="166"/>
      <c r="F1018" s="211"/>
      <c r="G1018" s="166"/>
      <c r="H1018" s="112"/>
      <c r="I1018" s="120"/>
      <c r="J1018" s="120"/>
    </row>
    <row r="1019" spans="1:10" ht="23.25">
      <c r="A1019" s="110"/>
      <c r="B1019" s="112"/>
      <c r="C1019" s="128"/>
      <c r="D1019" s="128"/>
      <c r="E1019" s="166"/>
      <c r="F1019" s="211"/>
      <c r="G1019" s="166"/>
      <c r="H1019" s="112"/>
      <c r="I1019" s="120"/>
      <c r="J1019" s="120"/>
    </row>
    <row r="1020" spans="1:10" ht="23.25">
      <c r="A1020" s="110"/>
      <c r="B1020" s="112"/>
      <c r="C1020" s="128"/>
      <c r="D1020" s="128"/>
      <c r="E1020" s="166"/>
      <c r="F1020" s="211"/>
      <c r="G1020" s="166"/>
      <c r="H1020" s="112"/>
      <c r="I1020" s="120"/>
      <c r="J1020" s="120"/>
    </row>
    <row r="1021" spans="1:10" ht="23.25">
      <c r="A1021" s="110"/>
      <c r="B1021" s="112"/>
      <c r="C1021" s="128"/>
      <c r="D1021" s="128"/>
      <c r="E1021" s="166"/>
      <c r="F1021" s="211"/>
      <c r="G1021" s="166"/>
      <c r="H1021" s="112"/>
      <c r="I1021" s="120"/>
      <c r="J1021" s="120"/>
    </row>
    <row r="1022" spans="1:10" ht="23.25">
      <c r="A1022" s="110"/>
      <c r="B1022" s="112"/>
      <c r="C1022" s="128"/>
      <c r="D1022" s="128"/>
      <c r="E1022" s="166"/>
      <c r="F1022" s="211"/>
      <c r="G1022" s="166"/>
      <c r="H1022" s="112"/>
      <c r="I1022" s="120"/>
      <c r="J1022" s="120"/>
    </row>
    <row r="1023" spans="1:10" ht="23.25">
      <c r="A1023" s="110"/>
      <c r="B1023" s="112"/>
      <c r="C1023" s="128"/>
      <c r="D1023" s="128"/>
      <c r="E1023" s="166"/>
      <c r="F1023" s="211"/>
      <c r="G1023" s="166"/>
      <c r="H1023" s="112"/>
      <c r="I1023" s="120"/>
      <c r="J1023" s="120"/>
    </row>
    <row r="1024" spans="1:10" ht="23.25">
      <c r="A1024" s="110"/>
      <c r="B1024" s="112"/>
      <c r="C1024" s="128"/>
      <c r="D1024" s="128"/>
      <c r="E1024" s="166"/>
      <c r="F1024" s="211"/>
      <c r="G1024" s="166"/>
      <c r="H1024" s="112"/>
      <c r="I1024" s="120"/>
      <c r="J1024" s="120"/>
    </row>
    <row r="1025" spans="1:10" ht="23.25">
      <c r="A1025" s="110"/>
      <c r="B1025" s="112"/>
      <c r="C1025" s="128"/>
      <c r="D1025" s="128"/>
      <c r="E1025" s="166"/>
      <c r="F1025" s="211"/>
      <c r="G1025" s="166"/>
      <c r="H1025" s="112"/>
      <c r="I1025" s="120"/>
      <c r="J1025" s="120"/>
    </row>
    <row r="1026" spans="1:10" ht="23.25">
      <c r="A1026" s="110"/>
      <c r="B1026" s="112"/>
      <c r="C1026" s="128"/>
      <c r="D1026" s="128"/>
      <c r="E1026" s="166"/>
      <c r="F1026" s="211"/>
      <c r="G1026" s="166"/>
      <c r="H1026" s="112"/>
      <c r="I1026" s="120"/>
      <c r="J1026" s="120"/>
    </row>
    <row r="1027" spans="1:10" ht="23.25">
      <c r="A1027" s="110"/>
      <c r="B1027" s="112"/>
      <c r="C1027" s="128"/>
      <c r="D1027" s="128"/>
      <c r="E1027" s="166"/>
      <c r="F1027" s="211"/>
      <c r="G1027" s="166"/>
      <c r="H1027" s="112"/>
      <c r="I1027" s="120"/>
      <c r="J1027" s="120"/>
    </row>
    <row r="1028" spans="1:10" ht="23.25">
      <c r="A1028" s="110"/>
      <c r="B1028" s="112"/>
      <c r="C1028" s="128"/>
      <c r="D1028" s="128"/>
      <c r="E1028" s="166"/>
      <c r="F1028" s="211"/>
      <c r="G1028" s="166"/>
      <c r="H1028" s="112"/>
      <c r="I1028" s="120"/>
      <c r="J1028" s="120"/>
    </row>
    <row r="1029" spans="1:10" ht="23.25">
      <c r="A1029" s="110"/>
      <c r="B1029" s="112"/>
      <c r="C1029" s="128"/>
      <c r="D1029" s="128"/>
      <c r="E1029" s="166"/>
      <c r="F1029" s="211"/>
      <c r="G1029" s="166"/>
      <c r="H1029" s="112"/>
      <c r="I1029" s="120"/>
      <c r="J1029" s="120"/>
    </row>
    <row r="1030" spans="1:10" ht="23.25">
      <c r="A1030" s="110"/>
      <c r="B1030" s="112"/>
      <c r="C1030" s="128"/>
      <c r="D1030" s="128"/>
      <c r="E1030" s="166"/>
      <c r="F1030" s="211"/>
      <c r="G1030" s="166"/>
      <c r="H1030" s="112"/>
      <c r="I1030" s="120"/>
      <c r="J1030" s="120"/>
    </row>
    <row r="1031" spans="1:10" ht="23.25">
      <c r="A1031" s="110"/>
      <c r="B1031" s="112"/>
      <c r="C1031" s="128"/>
      <c r="D1031" s="128"/>
      <c r="E1031" s="166"/>
      <c r="F1031" s="211"/>
      <c r="G1031" s="166"/>
      <c r="H1031" s="112"/>
      <c r="I1031" s="120"/>
      <c r="J1031" s="120"/>
    </row>
    <row r="1032" spans="1:10" ht="23.25">
      <c r="A1032" s="110"/>
      <c r="B1032" s="112"/>
      <c r="C1032" s="128"/>
      <c r="D1032" s="128"/>
      <c r="E1032" s="166"/>
      <c r="F1032" s="211"/>
      <c r="G1032" s="166"/>
      <c r="H1032" s="112"/>
      <c r="I1032" s="120"/>
      <c r="J1032" s="120"/>
    </row>
    <row r="1033" spans="1:10" ht="23.25">
      <c r="A1033" s="110"/>
      <c r="B1033" s="112"/>
      <c r="C1033" s="128"/>
      <c r="D1033" s="128"/>
      <c r="E1033" s="166"/>
      <c r="F1033" s="211"/>
      <c r="G1033" s="166"/>
      <c r="H1033" s="112"/>
      <c r="I1033" s="120"/>
      <c r="J1033" s="120"/>
    </row>
    <row r="1034" spans="1:10" ht="23.25">
      <c r="A1034" s="110"/>
      <c r="B1034" s="112"/>
      <c r="C1034" s="128"/>
      <c r="D1034" s="128"/>
      <c r="E1034" s="166"/>
      <c r="F1034" s="211"/>
      <c r="G1034" s="166"/>
      <c r="H1034" s="112"/>
      <c r="I1034" s="120"/>
      <c r="J1034" s="120"/>
    </row>
    <row r="1035" spans="1:10" ht="23.25">
      <c r="A1035" s="110"/>
      <c r="B1035" s="112"/>
      <c r="C1035" s="128"/>
      <c r="D1035" s="128"/>
      <c r="E1035" s="166"/>
      <c r="F1035" s="211"/>
      <c r="G1035" s="166"/>
      <c r="H1035" s="112"/>
      <c r="I1035" s="120"/>
      <c r="J1035" s="120"/>
    </row>
    <row r="1036" spans="1:10" ht="23.25">
      <c r="A1036" s="110"/>
      <c r="B1036" s="112"/>
      <c r="C1036" s="128"/>
      <c r="D1036" s="128"/>
      <c r="E1036" s="166"/>
      <c r="F1036" s="211"/>
      <c r="G1036" s="166"/>
      <c r="H1036" s="112"/>
      <c r="I1036" s="120"/>
      <c r="J1036" s="120"/>
    </row>
    <row r="1037" spans="1:10" ht="23.25">
      <c r="A1037" s="110"/>
      <c r="B1037" s="112"/>
      <c r="C1037" s="128"/>
      <c r="D1037" s="128"/>
      <c r="E1037" s="166"/>
      <c r="F1037" s="211"/>
      <c r="G1037" s="166"/>
      <c r="H1037" s="112"/>
      <c r="I1037" s="120"/>
      <c r="J1037" s="120"/>
    </row>
    <row r="1038" spans="1:10" ht="23.25">
      <c r="A1038" s="110"/>
      <c r="B1038" s="112"/>
      <c r="C1038" s="128"/>
      <c r="D1038" s="128"/>
      <c r="E1038" s="166"/>
      <c r="F1038" s="211"/>
      <c r="G1038" s="166"/>
      <c r="H1038" s="112"/>
      <c r="I1038" s="120"/>
      <c r="J1038" s="120"/>
    </row>
    <row r="1039" spans="1:10" ht="23.25">
      <c r="A1039" s="110"/>
      <c r="B1039" s="112"/>
      <c r="C1039" s="128"/>
      <c r="D1039" s="128"/>
      <c r="E1039" s="166"/>
      <c r="F1039" s="211"/>
      <c r="G1039" s="166"/>
      <c r="H1039" s="112"/>
      <c r="I1039" s="120"/>
      <c r="J1039" s="120"/>
    </row>
    <row r="1040" spans="1:10" ht="23.25">
      <c r="A1040" s="110"/>
      <c r="B1040" s="112"/>
      <c r="C1040" s="128"/>
      <c r="D1040" s="128"/>
      <c r="E1040" s="166"/>
      <c r="F1040" s="211"/>
      <c r="G1040" s="166"/>
      <c r="H1040" s="112"/>
      <c r="I1040" s="120"/>
      <c r="J1040" s="120"/>
    </row>
    <row r="1041" spans="1:10" ht="23.25">
      <c r="A1041" s="110"/>
      <c r="B1041" s="112"/>
      <c r="C1041" s="128"/>
      <c r="D1041" s="128"/>
      <c r="E1041" s="166"/>
      <c r="F1041" s="211"/>
      <c r="G1041" s="166"/>
      <c r="H1041" s="112"/>
      <c r="I1041" s="120"/>
      <c r="J1041" s="120"/>
    </row>
    <row r="1042" spans="1:10" ht="23.25">
      <c r="A1042" s="110"/>
      <c r="B1042" s="112"/>
      <c r="C1042" s="128"/>
      <c r="D1042" s="128"/>
      <c r="E1042" s="166"/>
      <c r="F1042" s="211"/>
      <c r="G1042" s="166"/>
      <c r="H1042" s="112"/>
      <c r="I1042" s="120"/>
      <c r="J1042" s="120"/>
    </row>
    <row r="1043" spans="1:10" ht="23.25">
      <c r="A1043" s="110"/>
      <c r="B1043" s="112"/>
      <c r="C1043" s="128"/>
      <c r="D1043" s="128"/>
      <c r="E1043" s="166"/>
      <c r="F1043" s="211"/>
      <c r="G1043" s="166"/>
      <c r="H1043" s="112"/>
      <c r="I1043" s="120"/>
      <c r="J1043" s="120"/>
    </row>
    <row r="1044" spans="1:10" ht="23.25">
      <c r="A1044" s="110"/>
      <c r="B1044" s="112"/>
      <c r="C1044" s="128"/>
      <c r="D1044" s="128"/>
      <c r="E1044" s="166"/>
      <c r="F1044" s="211"/>
      <c r="G1044" s="166"/>
      <c r="H1044" s="112"/>
      <c r="I1044" s="120"/>
      <c r="J1044" s="120"/>
    </row>
    <row r="1045" spans="1:10" ht="23.25">
      <c r="A1045" s="110"/>
      <c r="B1045" s="112"/>
      <c r="C1045" s="128"/>
      <c r="D1045" s="128"/>
      <c r="E1045" s="166"/>
      <c r="F1045" s="211"/>
      <c r="G1045" s="166"/>
      <c r="H1045" s="112"/>
      <c r="I1045" s="120"/>
      <c r="J1045" s="120"/>
    </row>
    <row r="1046" spans="1:10" ht="23.25">
      <c r="A1046" s="110"/>
      <c r="B1046" s="112"/>
      <c r="C1046" s="128"/>
      <c r="D1046" s="128"/>
      <c r="E1046" s="166"/>
      <c r="F1046" s="211"/>
      <c r="G1046" s="166"/>
      <c r="H1046" s="112"/>
      <c r="I1046" s="120"/>
      <c r="J1046" s="120"/>
    </row>
    <row r="1047" spans="1:10" ht="23.25">
      <c r="A1047" s="110"/>
      <c r="B1047" s="112"/>
      <c r="C1047" s="128"/>
      <c r="D1047" s="128"/>
      <c r="E1047" s="166"/>
      <c r="F1047" s="211"/>
      <c r="G1047" s="166"/>
      <c r="H1047" s="112"/>
      <c r="I1047" s="120"/>
      <c r="J1047" s="120"/>
    </row>
    <row r="1048" spans="1:10" ht="23.25">
      <c r="A1048" s="110"/>
      <c r="B1048" s="112"/>
      <c r="C1048" s="128"/>
      <c r="D1048" s="128"/>
      <c r="E1048" s="166"/>
      <c r="F1048" s="211"/>
      <c r="G1048" s="166"/>
      <c r="H1048" s="112"/>
      <c r="I1048" s="120"/>
      <c r="J1048" s="120"/>
    </row>
    <row r="1049" spans="1:10" ht="23.25">
      <c r="A1049" s="110"/>
      <c r="B1049" s="112"/>
      <c r="C1049" s="128"/>
      <c r="D1049" s="128"/>
      <c r="E1049" s="166"/>
      <c r="F1049" s="211"/>
      <c r="G1049" s="166"/>
      <c r="H1049" s="112"/>
      <c r="I1049" s="120"/>
      <c r="J1049" s="120"/>
    </row>
    <row r="1050" spans="1:10" ht="23.25">
      <c r="A1050" s="110"/>
      <c r="B1050" s="112"/>
      <c r="C1050" s="128"/>
      <c r="D1050" s="128"/>
      <c r="E1050" s="166"/>
      <c r="F1050" s="211"/>
      <c r="G1050" s="166"/>
      <c r="H1050" s="112"/>
      <c r="I1050" s="120"/>
      <c r="J1050" s="120"/>
    </row>
    <row r="1051" spans="1:10" ht="23.25">
      <c r="A1051" s="110"/>
      <c r="B1051" s="112"/>
      <c r="C1051" s="128"/>
      <c r="D1051" s="128"/>
      <c r="E1051" s="166"/>
      <c r="F1051" s="211"/>
      <c r="G1051" s="166"/>
      <c r="H1051" s="112"/>
      <c r="I1051" s="120"/>
      <c r="J1051" s="120"/>
    </row>
    <row r="1052" spans="1:10" ht="23.25">
      <c r="A1052" s="110"/>
      <c r="B1052" s="112"/>
      <c r="C1052" s="128"/>
      <c r="D1052" s="128"/>
      <c r="E1052" s="166"/>
      <c r="F1052" s="211"/>
      <c r="G1052" s="166"/>
      <c r="H1052" s="112"/>
      <c r="I1052" s="120"/>
      <c r="J1052" s="120"/>
    </row>
    <row r="1053" spans="1:10" ht="23.25">
      <c r="A1053" s="110"/>
      <c r="B1053" s="112"/>
      <c r="C1053" s="128"/>
      <c r="D1053" s="128"/>
      <c r="E1053" s="166"/>
      <c r="F1053" s="211"/>
      <c r="G1053" s="166"/>
      <c r="H1053" s="112"/>
      <c r="I1053" s="120"/>
      <c r="J1053" s="120"/>
    </row>
    <row r="1054" spans="1:10" ht="23.25">
      <c r="A1054" s="110"/>
      <c r="B1054" s="112"/>
      <c r="C1054" s="128"/>
      <c r="D1054" s="128"/>
      <c r="E1054" s="166"/>
      <c r="F1054" s="211"/>
      <c r="G1054" s="166"/>
      <c r="H1054" s="112"/>
      <c r="I1054" s="120"/>
      <c r="J1054" s="120"/>
    </row>
    <row r="1055" spans="1:10" ht="23.25">
      <c r="A1055" s="110"/>
      <c r="B1055" s="112"/>
      <c r="C1055" s="128"/>
      <c r="D1055" s="128"/>
      <c r="E1055" s="166"/>
      <c r="F1055" s="211"/>
      <c r="G1055" s="166"/>
      <c r="H1055" s="112"/>
      <c r="I1055" s="120"/>
      <c r="J1055" s="120"/>
    </row>
    <row r="1056" spans="1:10" ht="23.25">
      <c r="A1056" s="110"/>
      <c r="B1056" s="112"/>
      <c r="C1056" s="128"/>
      <c r="D1056" s="128"/>
      <c r="E1056" s="166"/>
      <c r="F1056" s="211"/>
      <c r="G1056" s="166"/>
      <c r="H1056" s="112"/>
      <c r="I1056" s="120"/>
      <c r="J1056" s="120"/>
    </row>
    <row r="1057" spans="1:10" ht="23.25">
      <c r="A1057" s="110"/>
      <c r="B1057" s="112"/>
      <c r="C1057" s="128"/>
      <c r="D1057" s="128"/>
      <c r="E1057" s="166"/>
      <c r="F1057" s="211"/>
      <c r="G1057" s="166"/>
      <c r="H1057" s="112"/>
      <c r="I1057" s="120"/>
      <c r="J1057" s="120"/>
    </row>
    <row r="1058" spans="1:10" ht="23.25">
      <c r="A1058" s="110"/>
      <c r="B1058" s="112"/>
      <c r="C1058" s="128"/>
      <c r="D1058" s="128"/>
      <c r="E1058" s="166"/>
      <c r="F1058" s="211"/>
      <c r="G1058" s="166"/>
      <c r="H1058" s="112"/>
      <c r="I1058" s="120"/>
      <c r="J1058" s="120"/>
    </row>
    <row r="1059" spans="1:10" ht="23.25">
      <c r="A1059" s="110"/>
      <c r="B1059" s="112"/>
      <c r="C1059" s="128"/>
      <c r="D1059" s="128"/>
      <c r="E1059" s="166"/>
      <c r="F1059" s="211"/>
      <c r="G1059" s="166"/>
      <c r="H1059" s="112"/>
      <c r="I1059" s="120"/>
      <c r="J1059" s="120"/>
    </row>
    <row r="1060" spans="1:10" ht="23.25">
      <c r="A1060" s="110"/>
      <c r="B1060" s="112"/>
      <c r="C1060" s="128"/>
      <c r="D1060" s="128"/>
      <c r="E1060" s="166"/>
      <c r="F1060" s="211"/>
      <c r="G1060" s="166"/>
      <c r="H1060" s="112"/>
      <c r="I1060" s="120"/>
      <c r="J1060" s="120"/>
    </row>
    <row r="1061" spans="1:10" ht="23.25">
      <c r="A1061" s="110"/>
      <c r="B1061" s="112"/>
      <c r="C1061" s="128"/>
      <c r="D1061" s="128"/>
      <c r="E1061" s="166"/>
      <c r="F1061" s="211"/>
      <c r="G1061" s="166"/>
      <c r="H1061" s="112"/>
      <c r="I1061" s="120"/>
      <c r="J1061" s="120"/>
    </row>
    <row r="1062" spans="1:10" ht="23.25">
      <c r="A1062" s="110"/>
      <c r="B1062" s="112"/>
      <c r="C1062" s="128"/>
      <c r="D1062" s="128"/>
      <c r="E1062" s="166"/>
      <c r="F1062" s="211"/>
      <c r="G1062" s="166"/>
      <c r="H1062" s="112"/>
      <c r="I1062" s="120"/>
      <c r="J1062" s="120"/>
    </row>
    <row r="1063" spans="1:10" ht="23.25">
      <c r="A1063" s="110"/>
      <c r="B1063" s="112"/>
      <c r="C1063" s="128"/>
      <c r="D1063" s="128"/>
      <c r="E1063" s="166"/>
      <c r="F1063" s="211"/>
      <c r="G1063" s="166"/>
      <c r="H1063" s="112"/>
      <c r="I1063" s="120"/>
      <c r="J1063" s="120"/>
    </row>
    <row r="1064" spans="1:10" ht="23.25">
      <c r="A1064" s="110"/>
      <c r="B1064" s="112"/>
      <c r="C1064" s="128"/>
      <c r="D1064" s="128"/>
      <c r="E1064" s="166"/>
      <c r="F1064" s="211"/>
      <c r="G1064" s="166"/>
      <c r="H1064" s="112"/>
      <c r="I1064" s="120"/>
      <c r="J1064" s="120"/>
    </row>
    <row r="1065" spans="1:10" ht="23.25">
      <c r="A1065" s="110"/>
      <c r="B1065" s="112"/>
      <c r="C1065" s="128"/>
      <c r="D1065" s="128"/>
      <c r="E1065" s="166"/>
      <c r="F1065" s="211"/>
      <c r="G1065" s="166"/>
      <c r="H1065" s="112"/>
      <c r="I1065" s="120"/>
      <c r="J1065" s="120"/>
    </row>
    <row r="1066" spans="1:10" ht="23.25">
      <c r="A1066" s="110"/>
      <c r="B1066" s="112"/>
      <c r="C1066" s="128"/>
      <c r="D1066" s="128"/>
      <c r="E1066" s="166"/>
      <c r="F1066" s="211"/>
      <c r="G1066" s="166"/>
      <c r="H1066" s="112"/>
      <c r="I1066" s="120"/>
      <c r="J1066" s="120"/>
    </row>
    <row r="1067" spans="1:10" ht="23.25">
      <c r="A1067" s="110"/>
      <c r="B1067" s="112"/>
      <c r="C1067" s="128"/>
      <c r="D1067" s="128"/>
      <c r="E1067" s="166"/>
      <c r="F1067" s="211"/>
      <c r="G1067" s="166"/>
      <c r="H1067" s="112"/>
      <c r="I1067" s="120"/>
      <c r="J1067" s="120"/>
    </row>
    <row r="1068" spans="1:10" ht="23.25">
      <c r="A1068" s="110"/>
      <c r="B1068" s="112"/>
      <c r="C1068" s="128"/>
      <c r="D1068" s="128"/>
      <c r="E1068" s="166"/>
      <c r="F1068" s="211"/>
      <c r="G1068" s="166"/>
      <c r="H1068" s="112"/>
      <c r="I1068" s="120"/>
      <c r="J1068" s="120"/>
    </row>
    <row r="1069" spans="1:10" ht="23.25">
      <c r="A1069" s="110"/>
      <c r="B1069" s="112"/>
      <c r="C1069" s="128"/>
      <c r="D1069" s="128"/>
      <c r="E1069" s="166"/>
      <c r="F1069" s="211"/>
      <c r="G1069" s="166"/>
      <c r="H1069" s="112"/>
      <c r="I1069" s="120"/>
      <c r="J1069" s="120"/>
    </row>
    <row r="1070" spans="1:10" ht="23.25">
      <c r="A1070" s="110"/>
      <c r="B1070" s="112"/>
      <c r="C1070" s="128"/>
      <c r="D1070" s="128"/>
      <c r="E1070" s="166"/>
      <c r="F1070" s="211"/>
      <c r="G1070" s="166"/>
      <c r="H1070" s="112"/>
      <c r="I1070" s="120"/>
      <c r="J1070" s="120"/>
    </row>
    <row r="1071" spans="1:10" ht="23.25">
      <c r="A1071" s="110"/>
      <c r="B1071" s="112"/>
      <c r="C1071" s="128"/>
      <c r="D1071" s="128"/>
      <c r="E1071" s="166"/>
      <c r="F1071" s="211"/>
      <c r="G1071" s="166"/>
      <c r="H1071" s="112"/>
      <c r="I1071" s="120"/>
      <c r="J1071" s="120"/>
    </row>
    <row r="1072" spans="1:10" ht="23.25">
      <c r="A1072" s="110"/>
      <c r="B1072" s="112"/>
      <c r="C1072" s="128"/>
      <c r="D1072" s="128"/>
      <c r="E1072" s="166"/>
      <c r="F1072" s="211"/>
      <c r="G1072" s="166"/>
      <c r="H1072" s="112"/>
      <c r="I1072" s="120"/>
      <c r="J1072" s="120"/>
    </row>
    <row r="1073" spans="1:10" ht="23.25">
      <c r="A1073" s="110"/>
      <c r="B1073" s="112"/>
      <c r="C1073" s="128"/>
      <c r="D1073" s="128"/>
      <c r="E1073" s="166"/>
      <c r="F1073" s="211"/>
      <c r="G1073" s="166"/>
      <c r="H1073" s="112"/>
      <c r="I1073" s="120"/>
      <c r="J1073" s="120"/>
    </row>
    <row r="1074" spans="1:10" ht="23.25">
      <c r="A1074" s="110"/>
      <c r="B1074" s="112"/>
      <c r="C1074" s="128"/>
      <c r="D1074" s="128"/>
      <c r="E1074" s="166"/>
      <c r="F1074" s="211"/>
      <c r="G1074" s="166"/>
      <c r="H1074" s="112"/>
      <c r="I1074" s="120"/>
      <c r="J1074" s="120"/>
    </row>
    <row r="1075" spans="1:10" ht="23.25">
      <c r="A1075" s="110"/>
      <c r="B1075" s="112"/>
      <c r="C1075" s="128"/>
      <c r="D1075" s="128"/>
      <c r="E1075" s="166"/>
      <c r="F1075" s="211"/>
      <c r="G1075" s="166"/>
      <c r="H1075" s="112"/>
      <c r="I1075" s="120"/>
      <c r="J1075" s="120"/>
    </row>
    <row r="1076" spans="1:10" ht="23.25">
      <c r="A1076" s="110"/>
      <c r="B1076" s="112"/>
      <c r="C1076" s="128"/>
      <c r="D1076" s="128"/>
      <c r="E1076" s="166"/>
      <c r="F1076" s="211"/>
      <c r="G1076" s="166"/>
      <c r="H1076" s="112"/>
      <c r="I1076" s="120"/>
      <c r="J1076" s="120"/>
    </row>
    <row r="1077" spans="1:10" ht="23.25">
      <c r="A1077" s="110"/>
      <c r="B1077" s="112"/>
      <c r="C1077" s="128"/>
      <c r="D1077" s="128"/>
      <c r="E1077" s="166"/>
      <c r="F1077" s="211"/>
      <c r="G1077" s="166"/>
      <c r="H1077" s="112"/>
      <c r="I1077" s="120"/>
      <c r="J1077" s="120"/>
    </row>
    <row r="1078" spans="1:10" ht="23.25">
      <c r="A1078" s="110"/>
      <c r="B1078" s="112"/>
      <c r="C1078" s="128"/>
      <c r="D1078" s="128"/>
      <c r="E1078" s="166"/>
      <c r="F1078" s="211"/>
      <c r="G1078" s="166"/>
      <c r="H1078" s="112"/>
      <c r="I1078" s="120"/>
      <c r="J1078" s="120"/>
    </row>
    <row r="1079" spans="1:10" ht="23.25">
      <c r="A1079" s="110"/>
      <c r="B1079" s="112"/>
      <c r="C1079" s="128"/>
      <c r="D1079" s="128"/>
      <c r="E1079" s="166"/>
      <c r="F1079" s="211"/>
      <c r="G1079" s="166"/>
      <c r="H1079" s="112"/>
      <c r="I1079" s="120"/>
      <c r="J1079" s="120"/>
    </row>
    <row r="1080" spans="1:10" ht="23.25">
      <c r="A1080" s="110"/>
      <c r="B1080" s="112"/>
      <c r="C1080" s="128"/>
      <c r="D1080" s="128"/>
      <c r="E1080" s="166"/>
      <c r="F1080" s="211"/>
      <c r="G1080" s="166"/>
      <c r="H1080" s="112"/>
      <c r="I1080" s="120"/>
      <c r="J1080" s="120"/>
    </row>
    <row r="1081" spans="1:10" ht="23.25">
      <c r="A1081" s="110"/>
      <c r="B1081" s="112"/>
      <c r="C1081" s="128"/>
      <c r="D1081" s="128"/>
      <c r="E1081" s="166"/>
      <c r="F1081" s="211"/>
      <c r="G1081" s="166"/>
      <c r="H1081" s="112"/>
      <c r="I1081" s="120"/>
      <c r="J1081" s="120"/>
    </row>
    <row r="1082" spans="1:10" ht="23.25">
      <c r="A1082" s="110"/>
      <c r="B1082" s="112"/>
      <c r="C1082" s="128"/>
      <c r="D1082" s="128"/>
      <c r="E1082" s="166"/>
      <c r="F1082" s="211"/>
      <c r="G1082" s="166"/>
      <c r="H1082" s="112"/>
      <c r="I1082" s="120"/>
      <c r="J1082" s="120"/>
    </row>
    <row r="1083" spans="1:10" ht="23.25">
      <c r="A1083" s="110"/>
      <c r="B1083" s="112"/>
      <c r="C1083" s="128"/>
      <c r="D1083" s="128"/>
      <c r="E1083" s="166"/>
      <c r="F1083" s="211"/>
      <c r="G1083" s="166"/>
      <c r="H1083" s="112"/>
      <c r="I1083" s="120"/>
      <c r="J1083" s="120"/>
    </row>
    <row r="1084" spans="1:10" ht="23.25">
      <c r="A1084" s="110"/>
      <c r="B1084" s="112"/>
      <c r="C1084" s="128"/>
      <c r="D1084" s="128"/>
      <c r="E1084" s="166"/>
      <c r="F1084" s="211"/>
      <c r="G1084" s="166"/>
      <c r="H1084" s="112"/>
      <c r="I1084" s="120"/>
      <c r="J1084" s="120"/>
    </row>
    <row r="1085" spans="1:10" ht="23.25">
      <c r="A1085" s="110"/>
      <c r="B1085" s="112"/>
      <c r="C1085" s="128"/>
      <c r="D1085" s="128"/>
      <c r="E1085" s="166"/>
      <c r="F1085" s="211"/>
      <c r="G1085" s="166"/>
      <c r="H1085" s="112"/>
      <c r="I1085" s="120"/>
      <c r="J1085" s="120"/>
    </row>
    <row r="1086" spans="1:10" ht="23.25">
      <c r="A1086" s="110"/>
      <c r="B1086" s="112"/>
      <c r="C1086" s="128"/>
      <c r="D1086" s="128"/>
      <c r="E1086" s="166"/>
      <c r="F1086" s="211"/>
      <c r="G1086" s="166"/>
      <c r="H1086" s="112"/>
      <c r="I1086" s="120"/>
      <c r="J1086" s="120"/>
    </row>
    <row r="1087" spans="1:10" ht="23.25">
      <c r="A1087" s="110"/>
      <c r="B1087" s="112"/>
      <c r="C1087" s="128"/>
      <c r="D1087" s="128"/>
      <c r="E1087" s="166"/>
      <c r="F1087" s="211"/>
      <c r="G1087" s="166"/>
      <c r="H1087" s="112"/>
      <c r="I1087" s="120"/>
      <c r="J1087" s="120"/>
    </row>
    <row r="1088" spans="1:10" ht="23.25">
      <c r="A1088" s="110"/>
      <c r="B1088" s="112"/>
      <c r="C1088" s="128"/>
      <c r="D1088" s="128"/>
      <c r="E1088" s="166"/>
      <c r="F1088" s="211"/>
      <c r="G1088" s="166"/>
      <c r="H1088" s="112"/>
      <c r="I1088" s="120"/>
      <c r="J1088" s="120"/>
    </row>
    <row r="1089" spans="1:10" ht="23.25">
      <c r="A1089" s="110"/>
      <c r="B1089" s="112"/>
      <c r="C1089" s="128"/>
      <c r="D1089" s="128"/>
      <c r="E1089" s="166"/>
      <c r="F1089" s="211"/>
      <c r="G1089" s="166"/>
      <c r="H1089" s="112"/>
      <c r="I1089" s="120"/>
      <c r="J1089" s="120"/>
    </row>
    <row r="1090" spans="1:10" ht="23.25">
      <c r="A1090" s="110"/>
      <c r="B1090" s="112"/>
      <c r="C1090" s="128"/>
      <c r="D1090" s="128"/>
      <c r="E1090" s="166"/>
      <c r="F1090" s="211"/>
      <c r="G1090" s="166"/>
      <c r="H1090" s="112"/>
      <c r="I1090" s="120"/>
      <c r="J1090" s="120"/>
    </row>
    <row r="1091" spans="1:10" ht="23.25">
      <c r="A1091" s="110"/>
      <c r="B1091" s="112"/>
      <c r="C1091" s="128"/>
      <c r="D1091" s="128"/>
      <c r="E1091" s="166"/>
      <c r="F1091" s="211"/>
      <c r="G1091" s="166"/>
      <c r="H1091" s="112"/>
      <c r="I1091" s="120"/>
      <c r="J1091" s="120"/>
    </row>
    <row r="1092" spans="1:10" ht="23.25">
      <c r="A1092" s="110"/>
      <c r="B1092" s="112"/>
      <c r="C1092" s="128"/>
      <c r="D1092" s="128"/>
      <c r="E1092" s="166"/>
      <c r="F1092" s="211"/>
      <c r="G1092" s="166"/>
      <c r="H1092" s="112"/>
      <c r="I1092" s="120"/>
      <c r="J1092" s="120"/>
    </row>
    <row r="1093" spans="1:10" ht="23.25">
      <c r="A1093" s="110"/>
      <c r="B1093" s="112"/>
      <c r="C1093" s="128"/>
      <c r="D1093" s="128"/>
      <c r="E1093" s="166"/>
      <c r="F1093" s="211"/>
      <c r="G1093" s="166"/>
      <c r="H1093" s="112"/>
      <c r="I1093" s="120"/>
      <c r="J1093" s="120"/>
    </row>
    <row r="1094" spans="1:10" ht="23.25">
      <c r="A1094" s="110"/>
      <c r="B1094" s="112"/>
      <c r="C1094" s="128"/>
      <c r="D1094" s="128"/>
      <c r="E1094" s="166"/>
      <c r="F1094" s="211"/>
      <c r="G1094" s="166"/>
      <c r="H1094" s="112"/>
      <c r="I1094" s="120"/>
      <c r="J1094" s="120"/>
    </row>
    <row r="1095" spans="1:10" ht="23.25">
      <c r="A1095" s="110"/>
      <c r="B1095" s="112"/>
      <c r="C1095" s="128"/>
      <c r="D1095" s="128"/>
      <c r="E1095" s="166"/>
      <c r="F1095" s="211"/>
      <c r="G1095" s="166"/>
      <c r="H1095" s="112"/>
      <c r="I1095" s="120"/>
      <c r="J1095" s="120"/>
    </row>
    <row r="1096" spans="1:10" ht="23.25">
      <c r="A1096" s="110"/>
      <c r="B1096" s="112"/>
      <c r="C1096" s="128"/>
      <c r="D1096" s="128"/>
      <c r="E1096" s="166"/>
      <c r="F1096" s="211"/>
      <c r="G1096" s="166"/>
      <c r="H1096" s="112"/>
      <c r="I1096" s="120"/>
      <c r="J1096" s="120"/>
    </row>
    <row r="1097" spans="1:10" ht="23.25">
      <c r="A1097" s="110"/>
      <c r="B1097" s="112"/>
      <c r="C1097" s="128"/>
      <c r="D1097" s="128"/>
      <c r="E1097" s="166"/>
      <c r="F1097" s="211"/>
      <c r="G1097" s="166"/>
      <c r="H1097" s="112"/>
      <c r="I1097" s="120"/>
      <c r="J1097" s="120"/>
    </row>
    <row r="1098" spans="1:10" ht="23.25">
      <c r="A1098" s="110"/>
      <c r="B1098" s="112"/>
      <c r="C1098" s="128"/>
      <c r="D1098" s="128"/>
      <c r="E1098" s="166"/>
      <c r="F1098" s="211"/>
      <c r="G1098" s="166"/>
      <c r="H1098" s="112"/>
      <c r="I1098" s="120"/>
      <c r="J1098" s="120"/>
    </row>
    <row r="1099" spans="1:10" ht="23.25">
      <c r="A1099" s="110"/>
      <c r="B1099" s="112"/>
      <c r="C1099" s="128"/>
      <c r="D1099" s="128"/>
      <c r="E1099" s="166"/>
      <c r="F1099" s="211"/>
      <c r="G1099" s="166"/>
      <c r="H1099" s="112"/>
      <c r="I1099" s="120"/>
      <c r="J1099" s="120"/>
    </row>
    <row r="1100" spans="1:10" ht="23.25">
      <c r="A1100" s="110"/>
      <c r="B1100" s="112"/>
      <c r="C1100" s="128"/>
      <c r="D1100" s="128"/>
      <c r="E1100" s="166"/>
      <c r="F1100" s="211"/>
      <c r="G1100" s="166"/>
      <c r="H1100" s="112"/>
      <c r="I1100" s="120"/>
      <c r="J1100" s="120"/>
    </row>
    <row r="1101" spans="1:10" ht="23.25">
      <c r="A1101" s="110"/>
      <c r="B1101" s="112"/>
      <c r="C1101" s="128"/>
      <c r="D1101" s="128"/>
      <c r="E1101" s="166"/>
      <c r="F1101" s="211"/>
      <c r="G1101" s="166"/>
      <c r="H1101" s="112"/>
      <c r="I1101" s="120"/>
      <c r="J1101" s="120"/>
    </row>
    <row r="1102" spans="1:10" ht="23.25">
      <c r="A1102" s="110"/>
      <c r="B1102" s="112"/>
      <c r="C1102" s="128"/>
      <c r="D1102" s="128"/>
      <c r="E1102" s="166"/>
      <c r="F1102" s="211"/>
      <c r="G1102" s="166"/>
      <c r="H1102" s="112"/>
      <c r="I1102" s="120"/>
      <c r="J1102" s="120"/>
    </row>
    <row r="1103" spans="1:10" ht="23.25">
      <c r="A1103" s="110"/>
      <c r="B1103" s="112"/>
      <c r="C1103" s="128"/>
      <c r="D1103" s="128"/>
      <c r="E1103" s="166"/>
      <c r="F1103" s="211"/>
      <c r="G1103" s="166"/>
      <c r="H1103" s="112"/>
      <c r="I1103" s="120"/>
      <c r="J1103" s="120"/>
    </row>
    <row r="1104" spans="1:10" ht="23.25">
      <c r="A1104" s="110"/>
      <c r="B1104" s="112"/>
      <c r="C1104" s="128"/>
      <c r="D1104" s="128"/>
      <c r="E1104" s="166"/>
      <c r="F1104" s="211"/>
      <c r="G1104" s="166"/>
      <c r="H1104" s="112"/>
      <c r="I1104" s="120"/>
      <c r="J1104" s="120"/>
    </row>
    <row r="1105" spans="1:10" ht="23.25">
      <c r="A1105" s="110"/>
      <c r="B1105" s="112"/>
      <c r="C1105" s="128"/>
      <c r="D1105" s="128"/>
      <c r="E1105" s="166"/>
      <c r="F1105" s="211"/>
      <c r="G1105" s="166"/>
      <c r="H1105" s="112"/>
      <c r="I1105" s="120"/>
      <c r="J1105" s="120"/>
    </row>
    <row r="1106" spans="1:10" ht="23.25">
      <c r="A1106" s="110"/>
      <c r="B1106" s="112"/>
      <c r="C1106" s="128"/>
      <c r="D1106" s="128"/>
      <c r="E1106" s="166"/>
      <c r="F1106" s="211"/>
      <c r="G1106" s="166"/>
      <c r="H1106" s="112"/>
      <c r="I1106" s="120"/>
      <c r="J1106" s="120"/>
    </row>
    <row r="1107" spans="1:10" ht="23.25">
      <c r="A1107" s="110"/>
      <c r="B1107" s="112"/>
      <c r="C1107" s="128"/>
      <c r="D1107" s="128"/>
      <c r="E1107" s="166"/>
      <c r="F1107" s="211"/>
      <c r="G1107" s="166"/>
      <c r="H1107" s="112"/>
      <c r="I1107" s="120"/>
      <c r="J1107" s="120"/>
    </row>
    <row r="1108" spans="1:10" ht="23.25">
      <c r="A1108" s="110"/>
      <c r="B1108" s="112"/>
      <c r="C1108" s="128"/>
      <c r="D1108" s="128"/>
      <c r="E1108" s="166"/>
      <c r="F1108" s="211"/>
      <c r="G1108" s="166"/>
      <c r="H1108" s="112"/>
      <c r="I1108" s="120"/>
      <c r="J1108" s="120"/>
    </row>
    <row r="1109" spans="1:10" ht="23.25">
      <c r="A1109" s="110"/>
      <c r="B1109" s="112"/>
      <c r="C1109" s="128"/>
      <c r="D1109" s="128"/>
      <c r="E1109" s="166"/>
      <c r="F1109" s="211"/>
      <c r="G1109" s="166"/>
      <c r="H1109" s="112"/>
      <c r="I1109" s="120"/>
      <c r="J1109" s="120"/>
    </row>
    <row r="1110" spans="1:10" ht="23.25">
      <c r="A1110" s="110"/>
      <c r="B1110" s="112"/>
      <c r="C1110" s="128"/>
      <c r="D1110" s="128"/>
      <c r="E1110" s="166"/>
      <c r="F1110" s="211"/>
      <c r="G1110" s="166"/>
      <c r="H1110" s="112"/>
      <c r="I1110" s="120"/>
      <c r="J1110" s="120"/>
    </row>
    <row r="1111" spans="1:10" ht="23.25">
      <c r="A1111" s="110"/>
      <c r="B1111" s="112"/>
      <c r="C1111" s="128"/>
      <c r="D1111" s="128"/>
      <c r="E1111" s="166"/>
      <c r="F1111" s="211"/>
      <c r="G1111" s="166"/>
      <c r="H1111" s="112"/>
      <c r="I1111" s="120"/>
      <c r="J1111" s="120"/>
    </row>
    <row r="1112" spans="1:10" ht="23.25">
      <c r="A1112" s="110"/>
      <c r="B1112" s="112"/>
      <c r="C1112" s="128"/>
      <c r="D1112" s="128"/>
      <c r="E1112" s="166"/>
      <c r="F1112" s="211"/>
      <c r="G1112" s="166"/>
      <c r="H1112" s="112"/>
      <c r="I1112" s="120"/>
      <c r="J1112" s="120"/>
    </row>
    <row r="1113" spans="1:10" ht="23.25">
      <c r="A1113" s="110"/>
      <c r="B1113" s="112"/>
      <c r="C1113" s="128"/>
      <c r="D1113" s="128"/>
      <c r="E1113" s="166"/>
      <c r="F1113" s="211"/>
      <c r="G1113" s="166"/>
      <c r="H1113" s="112"/>
      <c r="I1113" s="120"/>
      <c r="J1113" s="120"/>
    </row>
    <row r="1114" spans="1:10" ht="23.25">
      <c r="A1114" s="110"/>
      <c r="B1114" s="112"/>
      <c r="C1114" s="128"/>
      <c r="D1114" s="128"/>
      <c r="E1114" s="166"/>
      <c r="F1114" s="211"/>
      <c r="G1114" s="166"/>
      <c r="H1114" s="112"/>
      <c r="I1114" s="120"/>
      <c r="J1114" s="120"/>
    </row>
    <row r="1115" spans="1:10" ht="23.25">
      <c r="A1115" s="110"/>
      <c r="B1115" s="112"/>
      <c r="C1115" s="128"/>
      <c r="D1115" s="128"/>
      <c r="E1115" s="166"/>
      <c r="F1115" s="211"/>
      <c r="G1115" s="166"/>
      <c r="H1115" s="112"/>
      <c r="I1115" s="120"/>
      <c r="J1115" s="120"/>
    </row>
    <row r="1116" spans="1:10" ht="23.25">
      <c r="A1116" s="110"/>
      <c r="B1116" s="112"/>
      <c r="C1116" s="128"/>
      <c r="D1116" s="128"/>
      <c r="E1116" s="166"/>
      <c r="F1116" s="211"/>
      <c r="G1116" s="166"/>
      <c r="H1116" s="112"/>
      <c r="I1116" s="120"/>
      <c r="J1116" s="120"/>
    </row>
    <row r="1117" spans="1:10" ht="23.25">
      <c r="A1117" s="110"/>
      <c r="B1117" s="112"/>
      <c r="C1117" s="128"/>
      <c r="D1117" s="128"/>
      <c r="E1117" s="166"/>
      <c r="F1117" s="211"/>
      <c r="G1117" s="166"/>
      <c r="H1117" s="112"/>
      <c r="I1117" s="120"/>
      <c r="J1117" s="120"/>
    </row>
    <row r="1118" spans="1:10" ht="23.25">
      <c r="A1118" s="110"/>
      <c r="B1118" s="112"/>
      <c r="C1118" s="128"/>
      <c r="D1118" s="128"/>
      <c r="E1118" s="166"/>
      <c r="F1118" s="211"/>
      <c r="G1118" s="166"/>
      <c r="H1118" s="112"/>
      <c r="I1118" s="120"/>
      <c r="J1118" s="120"/>
    </row>
    <row r="1119" spans="1:10" ht="23.25">
      <c r="A1119" s="110"/>
      <c r="B1119" s="112"/>
      <c r="C1119" s="128"/>
      <c r="D1119" s="128"/>
      <c r="E1119" s="166"/>
      <c r="F1119" s="211"/>
      <c r="G1119" s="166"/>
      <c r="H1119" s="112"/>
      <c r="I1119" s="120"/>
      <c r="J1119" s="120"/>
    </row>
    <row r="1120" spans="1:10" ht="23.25">
      <c r="A1120" s="110"/>
      <c r="B1120" s="112"/>
      <c r="C1120" s="128"/>
      <c r="D1120" s="128"/>
      <c r="E1120" s="166"/>
      <c r="F1120" s="211"/>
      <c r="G1120" s="166"/>
      <c r="H1120" s="112"/>
      <c r="I1120" s="120"/>
      <c r="J1120" s="120"/>
    </row>
    <row r="1121" spans="1:10" ht="23.25">
      <c r="A1121" s="110"/>
      <c r="B1121" s="112"/>
      <c r="C1121" s="128"/>
      <c r="D1121" s="128"/>
      <c r="E1121" s="166"/>
      <c r="F1121" s="211"/>
      <c r="G1121" s="166"/>
      <c r="H1121" s="112"/>
      <c r="I1121" s="120"/>
      <c r="J1121" s="120"/>
    </row>
    <row r="1122" spans="1:10" ht="23.25">
      <c r="A1122" s="110"/>
      <c r="B1122" s="112"/>
      <c r="C1122" s="128"/>
      <c r="D1122" s="128"/>
      <c r="E1122" s="166"/>
      <c r="F1122" s="211"/>
      <c r="G1122" s="166"/>
      <c r="H1122" s="112"/>
      <c r="I1122" s="120"/>
      <c r="J1122" s="120"/>
    </row>
    <row r="1123" spans="1:10" ht="23.25">
      <c r="A1123" s="110"/>
      <c r="B1123" s="112"/>
      <c r="C1123" s="128"/>
      <c r="D1123" s="128"/>
      <c r="E1123" s="166"/>
      <c r="F1123" s="211"/>
      <c r="G1123" s="166"/>
      <c r="H1123" s="112"/>
      <c r="I1123" s="120"/>
      <c r="J1123" s="120"/>
    </row>
    <row r="1124" spans="1:10" ht="23.25">
      <c r="A1124" s="110"/>
      <c r="B1124" s="112"/>
      <c r="C1124" s="128"/>
      <c r="D1124" s="128"/>
      <c r="E1124" s="166"/>
      <c r="F1124" s="211"/>
      <c r="G1124" s="166"/>
      <c r="H1124" s="112"/>
      <c r="I1124" s="120"/>
      <c r="J1124" s="120"/>
    </row>
    <row r="1125" spans="1:10" ht="23.25">
      <c r="A1125" s="110"/>
      <c r="B1125" s="112"/>
      <c r="C1125" s="128"/>
      <c r="D1125" s="128"/>
      <c r="E1125" s="166"/>
      <c r="F1125" s="211"/>
      <c r="G1125" s="166"/>
      <c r="H1125" s="112"/>
      <c r="I1125" s="120"/>
      <c r="J1125" s="120"/>
    </row>
    <row r="1126" spans="1:10" ht="23.25">
      <c r="A1126" s="110"/>
      <c r="B1126" s="112"/>
      <c r="C1126" s="128"/>
      <c r="D1126" s="128"/>
      <c r="E1126" s="166"/>
      <c r="F1126" s="211"/>
      <c r="G1126" s="166"/>
      <c r="H1126" s="112"/>
      <c r="I1126" s="120"/>
      <c r="J1126" s="120"/>
    </row>
    <row r="1127" spans="1:10" ht="23.25">
      <c r="A1127" s="110"/>
      <c r="B1127" s="112"/>
      <c r="C1127" s="128"/>
      <c r="D1127" s="128"/>
      <c r="E1127" s="166"/>
      <c r="F1127" s="211"/>
      <c r="G1127" s="166"/>
      <c r="H1127" s="112"/>
      <c r="I1127" s="120"/>
      <c r="J1127" s="120"/>
    </row>
    <row r="1128" spans="1:10" ht="23.25">
      <c r="A1128" s="110"/>
      <c r="B1128" s="112"/>
      <c r="C1128" s="128"/>
      <c r="D1128" s="128"/>
      <c r="E1128" s="166"/>
      <c r="F1128" s="211"/>
      <c r="G1128" s="166"/>
      <c r="H1128" s="112"/>
      <c r="I1128" s="120"/>
      <c r="J1128" s="120"/>
    </row>
    <row r="1129" spans="1:10" ht="23.25">
      <c r="A1129" s="110"/>
      <c r="B1129" s="112"/>
      <c r="C1129" s="128"/>
      <c r="D1129" s="128"/>
      <c r="E1129" s="166"/>
      <c r="F1129" s="211"/>
      <c r="G1129" s="166"/>
      <c r="H1129" s="112"/>
      <c r="I1129" s="120"/>
      <c r="J1129" s="120"/>
    </row>
    <row r="1130" spans="1:10" ht="23.25">
      <c r="A1130" s="110"/>
      <c r="B1130" s="112"/>
      <c r="C1130" s="128"/>
      <c r="D1130" s="128"/>
      <c r="E1130" s="166"/>
      <c r="F1130" s="211"/>
      <c r="G1130" s="166"/>
      <c r="H1130" s="112"/>
      <c r="I1130" s="120"/>
      <c r="J1130" s="120"/>
    </row>
    <row r="1131" spans="1:10" ht="23.25">
      <c r="A1131" s="110"/>
      <c r="B1131" s="112"/>
      <c r="C1131" s="128"/>
      <c r="D1131" s="128"/>
      <c r="E1131" s="166"/>
      <c r="F1131" s="211"/>
      <c r="G1131" s="166"/>
      <c r="H1131" s="112"/>
      <c r="I1131" s="120"/>
      <c r="J1131" s="120"/>
    </row>
    <row r="1132" spans="1:10" ht="23.25">
      <c r="A1132" s="110"/>
      <c r="B1132" s="112"/>
      <c r="C1132" s="128"/>
      <c r="D1132" s="128"/>
      <c r="E1132" s="166"/>
      <c r="F1132" s="211"/>
      <c r="G1132" s="166"/>
      <c r="H1132" s="112"/>
      <c r="I1132" s="120"/>
      <c r="J1132" s="120"/>
    </row>
    <row r="1133" spans="1:10" ht="23.25">
      <c r="A1133" s="110"/>
      <c r="B1133" s="112"/>
      <c r="C1133" s="128"/>
      <c r="D1133" s="128"/>
      <c r="E1133" s="166"/>
      <c r="F1133" s="211"/>
      <c r="G1133" s="166"/>
      <c r="H1133" s="112"/>
      <c r="I1133" s="120"/>
      <c r="J1133" s="120"/>
    </row>
    <row r="1134" spans="1:10" ht="23.25">
      <c r="A1134" s="110"/>
      <c r="B1134" s="112"/>
      <c r="C1134" s="128"/>
      <c r="D1134" s="128"/>
      <c r="E1134" s="166"/>
      <c r="F1134" s="211"/>
      <c r="G1134" s="166"/>
      <c r="H1134" s="112"/>
      <c r="I1134" s="120"/>
      <c r="J1134" s="120"/>
    </row>
    <row r="1135" spans="1:10" ht="23.25">
      <c r="A1135" s="110"/>
      <c r="B1135" s="112"/>
      <c r="C1135" s="128"/>
      <c r="D1135" s="128"/>
      <c r="E1135" s="166"/>
      <c r="F1135" s="211"/>
      <c r="G1135" s="166"/>
      <c r="H1135" s="112"/>
      <c r="I1135" s="120"/>
      <c r="J1135" s="120"/>
    </row>
    <row r="1136" spans="1:10" ht="23.25">
      <c r="A1136" s="110"/>
      <c r="B1136" s="112"/>
      <c r="C1136" s="128"/>
      <c r="D1136" s="128"/>
      <c r="E1136" s="166"/>
      <c r="F1136" s="211"/>
      <c r="G1136" s="166"/>
      <c r="H1136" s="112"/>
      <c r="I1136" s="120"/>
      <c r="J1136" s="120"/>
    </row>
    <row r="1137" spans="1:10" ht="23.25">
      <c r="A1137" s="110"/>
      <c r="B1137" s="112"/>
      <c r="C1137" s="128"/>
      <c r="D1137" s="128"/>
      <c r="E1137" s="166"/>
      <c r="F1137" s="211"/>
      <c r="G1137" s="166"/>
      <c r="H1137" s="112"/>
      <c r="I1137" s="120"/>
      <c r="J1137" s="120"/>
    </row>
    <row r="1138" spans="1:10" ht="23.25">
      <c r="A1138" s="110"/>
      <c r="B1138" s="112"/>
      <c r="C1138" s="128"/>
      <c r="D1138" s="128"/>
      <c r="E1138" s="166"/>
      <c r="F1138" s="211"/>
      <c r="G1138" s="166"/>
      <c r="H1138" s="112"/>
      <c r="I1138" s="120"/>
      <c r="J1138" s="120"/>
    </row>
    <row r="1139" spans="1:10" ht="23.25">
      <c r="A1139" s="110"/>
      <c r="B1139" s="112"/>
      <c r="C1139" s="128"/>
      <c r="D1139" s="128"/>
      <c r="E1139" s="166"/>
      <c r="F1139" s="211"/>
      <c r="G1139" s="166"/>
      <c r="H1139" s="112"/>
      <c r="I1139" s="120"/>
      <c r="J1139" s="120"/>
    </row>
    <row r="1140" spans="1:10" ht="23.25">
      <c r="A1140" s="110"/>
      <c r="B1140" s="112"/>
      <c r="C1140" s="128"/>
      <c r="D1140" s="128"/>
      <c r="E1140" s="166"/>
      <c r="F1140" s="211"/>
      <c r="G1140" s="166"/>
      <c r="H1140" s="112"/>
      <c r="I1140" s="120"/>
      <c r="J1140" s="120"/>
    </row>
    <row r="1141" spans="1:10" ht="23.25">
      <c r="A1141" s="110"/>
      <c r="B1141" s="112"/>
      <c r="C1141" s="128"/>
      <c r="D1141" s="128"/>
      <c r="E1141" s="166"/>
      <c r="F1141" s="211"/>
      <c r="G1141" s="166"/>
      <c r="H1141" s="112"/>
      <c r="I1141" s="120"/>
      <c r="J1141" s="120"/>
    </row>
    <row r="1142" spans="1:10" ht="23.25">
      <c r="A1142" s="110"/>
      <c r="B1142" s="112"/>
      <c r="C1142" s="128"/>
      <c r="D1142" s="128"/>
      <c r="E1142" s="166"/>
      <c r="F1142" s="211"/>
      <c r="G1142" s="166"/>
      <c r="H1142" s="112"/>
      <c r="I1142" s="120"/>
      <c r="J1142" s="120"/>
    </row>
    <row r="1143" spans="1:10" ht="23.25">
      <c r="A1143" s="110"/>
      <c r="B1143" s="112"/>
      <c r="C1143" s="128"/>
      <c r="D1143" s="128"/>
      <c r="E1143" s="166"/>
      <c r="F1143" s="211"/>
      <c r="G1143" s="166"/>
      <c r="H1143" s="112"/>
      <c r="I1143" s="120"/>
      <c r="J1143" s="120"/>
    </row>
    <row r="1144" spans="1:10" ht="23.25">
      <c r="A1144" s="110"/>
      <c r="B1144" s="112"/>
      <c r="C1144" s="128"/>
      <c r="D1144" s="128"/>
      <c r="E1144" s="166"/>
      <c r="F1144" s="211"/>
      <c r="G1144" s="166"/>
      <c r="H1144" s="112"/>
      <c r="I1144" s="120"/>
      <c r="J1144" s="120"/>
    </row>
    <row r="1145" spans="1:10" ht="23.25">
      <c r="A1145" s="110"/>
      <c r="B1145" s="112"/>
      <c r="C1145" s="128"/>
      <c r="D1145" s="128"/>
      <c r="E1145" s="166"/>
      <c r="F1145" s="211"/>
      <c r="G1145" s="166"/>
      <c r="H1145" s="112"/>
      <c r="I1145" s="120"/>
      <c r="J1145" s="120"/>
    </row>
    <row r="1146" spans="1:10" ht="23.25">
      <c r="A1146" s="110"/>
      <c r="B1146" s="112"/>
      <c r="C1146" s="128"/>
      <c r="D1146" s="128"/>
      <c r="E1146" s="166"/>
      <c r="F1146" s="211"/>
      <c r="G1146" s="166"/>
      <c r="H1146" s="112"/>
      <c r="I1146" s="120"/>
      <c r="J1146" s="120"/>
    </row>
    <row r="1147" spans="1:10" ht="23.25">
      <c r="A1147" s="110"/>
      <c r="B1147" s="112"/>
      <c r="C1147" s="128"/>
      <c r="D1147" s="128"/>
      <c r="E1147" s="166"/>
      <c r="F1147" s="211"/>
      <c r="G1147" s="166"/>
      <c r="H1147" s="112"/>
      <c r="I1147" s="120"/>
      <c r="J1147" s="120"/>
    </row>
    <row r="1148" spans="1:10" ht="23.25">
      <c r="A1148" s="110"/>
      <c r="B1148" s="112"/>
      <c r="C1148" s="128"/>
      <c r="D1148" s="128"/>
      <c r="E1148" s="166"/>
      <c r="F1148" s="211"/>
      <c r="G1148" s="166"/>
      <c r="H1148" s="112"/>
      <c r="I1148" s="120"/>
      <c r="J1148" s="120"/>
    </row>
    <row r="1149" spans="1:10" ht="23.25">
      <c r="A1149" s="110"/>
      <c r="B1149" s="112"/>
      <c r="C1149" s="128"/>
      <c r="D1149" s="128"/>
      <c r="E1149" s="166"/>
      <c r="F1149" s="211"/>
      <c r="G1149" s="166"/>
      <c r="H1149" s="112"/>
      <c r="I1149" s="120"/>
      <c r="J1149" s="120"/>
    </row>
    <row r="1150" spans="1:10" ht="23.25">
      <c r="A1150" s="110"/>
      <c r="B1150" s="112"/>
      <c r="C1150" s="128"/>
      <c r="D1150" s="128"/>
      <c r="E1150" s="166"/>
      <c r="F1150" s="211"/>
      <c r="G1150" s="166"/>
      <c r="H1150" s="112"/>
      <c r="I1150" s="120"/>
      <c r="J1150" s="120"/>
    </row>
    <row r="1151" spans="1:10" ht="23.25">
      <c r="A1151" s="110"/>
      <c r="B1151" s="112"/>
      <c r="C1151" s="128"/>
      <c r="D1151" s="128"/>
      <c r="E1151" s="166"/>
      <c r="F1151" s="211"/>
      <c r="G1151" s="166"/>
      <c r="H1151" s="112"/>
      <c r="I1151" s="120"/>
      <c r="J1151" s="120"/>
    </row>
    <row r="1152" spans="1:10" ht="23.25">
      <c r="A1152" s="110"/>
      <c r="B1152" s="112"/>
      <c r="C1152" s="128"/>
      <c r="D1152" s="128"/>
      <c r="E1152" s="166"/>
      <c r="F1152" s="211"/>
      <c r="G1152" s="166"/>
      <c r="H1152" s="112"/>
      <c r="I1152" s="120"/>
      <c r="J1152" s="120"/>
    </row>
    <row r="1153" spans="1:10" ht="23.25">
      <c r="A1153" s="110"/>
      <c r="B1153" s="112"/>
      <c r="C1153" s="128"/>
      <c r="D1153" s="128"/>
      <c r="E1153" s="166"/>
      <c r="F1153" s="211"/>
      <c r="G1153" s="166"/>
      <c r="H1153" s="112"/>
      <c r="I1153" s="120"/>
      <c r="J1153" s="120"/>
    </row>
    <row r="1154" spans="1:10" ht="23.25">
      <c r="A1154" s="110"/>
      <c r="B1154" s="112"/>
      <c r="C1154" s="128"/>
      <c r="D1154" s="128"/>
      <c r="E1154" s="166"/>
      <c r="F1154" s="211"/>
      <c r="G1154" s="166"/>
      <c r="H1154" s="112"/>
      <c r="I1154" s="120"/>
      <c r="J1154" s="120"/>
    </row>
    <row r="1155" spans="1:10" ht="23.25">
      <c r="A1155" s="110"/>
      <c r="B1155" s="112"/>
      <c r="C1155" s="128"/>
      <c r="D1155" s="128"/>
      <c r="E1155" s="166"/>
      <c r="F1155" s="211"/>
      <c r="G1155" s="166"/>
      <c r="H1155" s="112"/>
      <c r="I1155" s="120"/>
      <c r="J1155" s="120"/>
    </row>
    <row r="1156" spans="1:10" ht="23.25">
      <c r="A1156" s="110"/>
      <c r="B1156" s="112"/>
      <c r="C1156" s="128"/>
      <c r="D1156" s="128"/>
      <c r="E1156" s="166"/>
      <c r="F1156" s="211"/>
      <c r="G1156" s="166"/>
      <c r="H1156" s="112"/>
      <c r="I1156" s="120"/>
      <c r="J1156" s="120"/>
    </row>
    <row r="1157" spans="1:10" ht="23.25">
      <c r="A1157" s="110"/>
      <c r="B1157" s="112"/>
      <c r="C1157" s="128"/>
      <c r="D1157" s="128"/>
      <c r="E1157" s="166"/>
      <c r="F1157" s="211"/>
      <c r="G1157" s="166"/>
      <c r="H1157" s="112"/>
      <c r="I1157" s="120"/>
      <c r="J1157" s="120"/>
    </row>
    <row r="1158" spans="1:10" ht="23.25">
      <c r="A1158" s="110"/>
      <c r="B1158" s="112"/>
      <c r="C1158" s="128"/>
      <c r="D1158" s="128"/>
      <c r="E1158" s="166"/>
      <c r="F1158" s="211"/>
      <c r="G1158" s="166"/>
      <c r="H1158" s="112"/>
      <c r="I1158" s="120"/>
      <c r="J1158" s="120"/>
    </row>
    <row r="1159" spans="1:10" ht="23.25">
      <c r="A1159" s="110"/>
      <c r="B1159" s="112"/>
      <c r="C1159" s="128"/>
      <c r="D1159" s="128"/>
      <c r="E1159" s="166"/>
      <c r="F1159" s="211"/>
      <c r="G1159" s="166"/>
      <c r="H1159" s="112"/>
      <c r="I1159" s="120"/>
      <c r="J1159" s="120"/>
    </row>
    <row r="1160" spans="1:10" ht="23.25">
      <c r="A1160" s="110"/>
      <c r="B1160" s="112"/>
      <c r="C1160" s="128"/>
      <c r="D1160" s="128"/>
      <c r="E1160" s="166"/>
      <c r="F1160" s="211"/>
      <c r="G1160" s="166"/>
      <c r="H1160" s="112"/>
      <c r="I1160" s="120"/>
      <c r="J1160" s="120"/>
    </row>
    <row r="1161" spans="1:10" ht="23.25">
      <c r="A1161" s="110"/>
      <c r="B1161" s="112"/>
      <c r="C1161" s="128"/>
      <c r="D1161" s="128"/>
      <c r="E1161" s="166"/>
      <c r="F1161" s="211"/>
      <c r="G1161" s="166"/>
      <c r="H1161" s="112"/>
      <c r="I1161" s="120"/>
      <c r="J1161" s="120"/>
    </row>
    <row r="1162" spans="1:10" ht="23.25">
      <c r="A1162" s="110"/>
      <c r="B1162" s="112"/>
      <c r="C1162" s="128"/>
      <c r="D1162" s="128"/>
      <c r="E1162" s="166"/>
      <c r="F1162" s="211"/>
      <c r="G1162" s="166"/>
      <c r="H1162" s="112"/>
      <c r="I1162" s="120"/>
      <c r="J1162" s="120"/>
    </row>
    <row r="1163" spans="1:10" ht="23.25">
      <c r="A1163" s="110"/>
      <c r="B1163" s="112"/>
      <c r="C1163" s="128"/>
      <c r="D1163" s="128"/>
      <c r="E1163" s="166"/>
      <c r="F1163" s="211"/>
      <c r="G1163" s="166"/>
      <c r="H1163" s="112"/>
      <c r="I1163" s="120"/>
      <c r="J1163" s="120"/>
    </row>
    <row r="1164" spans="1:10" ht="23.25">
      <c r="A1164" s="110"/>
      <c r="B1164" s="112"/>
      <c r="C1164" s="128"/>
      <c r="D1164" s="128"/>
      <c r="E1164" s="166"/>
      <c r="F1164" s="211"/>
      <c r="G1164" s="166"/>
      <c r="H1164" s="112"/>
      <c r="I1164" s="120"/>
      <c r="J1164" s="120"/>
    </row>
    <row r="1165" spans="1:10" ht="23.25">
      <c r="A1165" s="110"/>
      <c r="B1165" s="112"/>
      <c r="C1165" s="128"/>
      <c r="D1165" s="128"/>
      <c r="E1165" s="166"/>
      <c r="F1165" s="211"/>
      <c r="G1165" s="166"/>
      <c r="H1165" s="112"/>
      <c r="I1165" s="120"/>
      <c r="J1165" s="120"/>
    </row>
    <row r="1166" spans="1:10" ht="23.25">
      <c r="A1166" s="110"/>
      <c r="B1166" s="112"/>
      <c r="C1166" s="128"/>
      <c r="D1166" s="128"/>
      <c r="E1166" s="166"/>
      <c r="F1166" s="211"/>
      <c r="G1166" s="166"/>
      <c r="H1166" s="112"/>
      <c r="I1166" s="120"/>
      <c r="J1166" s="120"/>
    </row>
    <row r="1167" spans="1:10" ht="23.25">
      <c r="A1167" s="110"/>
      <c r="B1167" s="112"/>
      <c r="C1167" s="128"/>
      <c r="D1167" s="128"/>
      <c r="E1167" s="166"/>
      <c r="F1167" s="211"/>
      <c r="G1167" s="166"/>
      <c r="H1167" s="112"/>
      <c r="I1167" s="120"/>
      <c r="J1167" s="120"/>
    </row>
    <row r="1168" spans="1:10" ht="23.25">
      <c r="A1168" s="110"/>
      <c r="B1168" s="112"/>
      <c r="C1168" s="128"/>
      <c r="D1168" s="128"/>
      <c r="E1168" s="166"/>
      <c r="F1168" s="211"/>
      <c r="G1168" s="166"/>
      <c r="H1168" s="112"/>
      <c r="I1168" s="120"/>
      <c r="J1168" s="120"/>
    </row>
    <row r="1169" spans="1:10" ht="23.25">
      <c r="A1169" s="110"/>
      <c r="B1169" s="112"/>
      <c r="C1169" s="128"/>
      <c r="D1169" s="128"/>
      <c r="E1169" s="166"/>
      <c r="F1169" s="211"/>
      <c r="G1169" s="166"/>
      <c r="H1169" s="112"/>
      <c r="I1169" s="120"/>
      <c r="J1169" s="120"/>
    </row>
    <row r="1170" spans="1:10" ht="23.25">
      <c r="A1170" s="110"/>
      <c r="B1170" s="112"/>
      <c r="C1170" s="128"/>
      <c r="D1170" s="128"/>
      <c r="E1170" s="166"/>
      <c r="F1170" s="211"/>
      <c r="G1170" s="166"/>
      <c r="H1170" s="112"/>
      <c r="I1170" s="120"/>
      <c r="J1170" s="120"/>
    </row>
    <row r="1171" spans="1:10" ht="23.25">
      <c r="A1171" s="110"/>
      <c r="B1171" s="112"/>
      <c r="C1171" s="128"/>
      <c r="D1171" s="128"/>
      <c r="E1171" s="166"/>
      <c r="F1171" s="211"/>
      <c r="G1171" s="166"/>
      <c r="H1171" s="112"/>
      <c r="I1171" s="120"/>
      <c r="J1171" s="120"/>
    </row>
    <row r="1172" spans="1:10" ht="23.25">
      <c r="A1172" s="110"/>
      <c r="B1172" s="112"/>
      <c r="C1172" s="128"/>
      <c r="D1172" s="128"/>
      <c r="E1172" s="166"/>
      <c r="F1172" s="211"/>
      <c r="G1172" s="166"/>
      <c r="H1172" s="112"/>
      <c r="I1172" s="120"/>
      <c r="J1172" s="120"/>
    </row>
    <row r="1173" spans="1:10" ht="23.25">
      <c r="A1173" s="110"/>
      <c r="B1173" s="112"/>
      <c r="C1173" s="128"/>
      <c r="D1173" s="128"/>
      <c r="E1173" s="166"/>
      <c r="F1173" s="211"/>
      <c r="G1173" s="166"/>
      <c r="H1173" s="112"/>
      <c r="I1173" s="120"/>
      <c r="J1173" s="120"/>
    </row>
    <row r="1174" spans="1:10" ht="23.25">
      <c r="A1174" s="110"/>
      <c r="B1174" s="112"/>
      <c r="C1174" s="128"/>
      <c r="D1174" s="128"/>
      <c r="E1174" s="166"/>
      <c r="F1174" s="211"/>
      <c r="G1174" s="166"/>
      <c r="H1174" s="112"/>
      <c r="I1174" s="120"/>
      <c r="J1174" s="120"/>
    </row>
    <row r="1175" spans="1:10" ht="23.25">
      <c r="A1175" s="110"/>
      <c r="B1175" s="112"/>
      <c r="C1175" s="128"/>
      <c r="D1175" s="128"/>
      <c r="E1175" s="166"/>
      <c r="F1175" s="211"/>
      <c r="G1175" s="166"/>
      <c r="H1175" s="112"/>
      <c r="I1175" s="120"/>
      <c r="J1175" s="120"/>
    </row>
    <row r="1176" spans="1:10" ht="23.25">
      <c r="A1176" s="110"/>
      <c r="B1176" s="112"/>
      <c r="C1176" s="128"/>
      <c r="D1176" s="128"/>
      <c r="E1176" s="166"/>
      <c r="F1176" s="211"/>
      <c r="G1176" s="166"/>
      <c r="H1176" s="112"/>
      <c r="I1176" s="120"/>
      <c r="J1176" s="120"/>
    </row>
    <row r="1177" spans="1:10" ht="23.25">
      <c r="A1177" s="110"/>
      <c r="B1177" s="112"/>
      <c r="C1177" s="128"/>
      <c r="D1177" s="128"/>
      <c r="E1177" s="166"/>
      <c r="F1177" s="211"/>
      <c r="G1177" s="166"/>
      <c r="H1177" s="112"/>
      <c r="I1177" s="120"/>
      <c r="J1177" s="120"/>
    </row>
    <row r="1178" spans="1:10" ht="23.25">
      <c r="A1178" s="110"/>
      <c r="B1178" s="112"/>
      <c r="C1178" s="128"/>
      <c r="D1178" s="128"/>
      <c r="E1178" s="166"/>
      <c r="F1178" s="211"/>
      <c r="G1178" s="166"/>
      <c r="H1178" s="112"/>
      <c r="I1178" s="120"/>
      <c r="J1178" s="120"/>
    </row>
    <row r="1179" spans="1:10" ht="23.25">
      <c r="A1179" s="110"/>
      <c r="B1179" s="112"/>
      <c r="C1179" s="128"/>
      <c r="D1179" s="128"/>
      <c r="E1179" s="166"/>
      <c r="F1179" s="211"/>
      <c r="G1179" s="166"/>
      <c r="H1179" s="112"/>
      <c r="I1179" s="120"/>
      <c r="J1179" s="120"/>
    </row>
    <row r="1180" spans="1:10" ht="23.25">
      <c r="A1180" s="110"/>
      <c r="B1180" s="112"/>
      <c r="C1180" s="128"/>
      <c r="D1180" s="128"/>
      <c r="E1180" s="166"/>
      <c r="F1180" s="211"/>
      <c r="G1180" s="166"/>
      <c r="H1180" s="112"/>
      <c r="I1180" s="120"/>
      <c r="J1180" s="120"/>
    </row>
    <row r="1181" spans="1:10" ht="23.25">
      <c r="A1181" s="110"/>
      <c r="B1181" s="112"/>
      <c r="C1181" s="128"/>
      <c r="D1181" s="128"/>
      <c r="E1181" s="166"/>
      <c r="F1181" s="211"/>
      <c r="G1181" s="166"/>
      <c r="H1181" s="112"/>
      <c r="I1181" s="120"/>
      <c r="J1181" s="120"/>
    </row>
    <row r="1182" spans="1:10" ht="23.25">
      <c r="A1182" s="110"/>
      <c r="B1182" s="112"/>
      <c r="C1182" s="128"/>
      <c r="D1182" s="128"/>
      <c r="E1182" s="166"/>
      <c r="F1182" s="211"/>
      <c r="G1182" s="166"/>
      <c r="H1182" s="112"/>
      <c r="I1182" s="120"/>
      <c r="J1182" s="120"/>
    </row>
    <row r="1183" spans="1:10" ht="23.25">
      <c r="A1183" s="110"/>
      <c r="B1183" s="112"/>
      <c r="C1183" s="128"/>
      <c r="D1183" s="128"/>
      <c r="E1183" s="166"/>
      <c r="F1183" s="211"/>
      <c r="G1183" s="166"/>
      <c r="H1183" s="112"/>
      <c r="I1183" s="120"/>
      <c r="J1183" s="120"/>
    </row>
    <row r="1184" spans="1:10" ht="23.25">
      <c r="A1184" s="110"/>
      <c r="B1184" s="112"/>
      <c r="C1184" s="128"/>
      <c r="D1184" s="128"/>
      <c r="E1184" s="166"/>
      <c r="F1184" s="211"/>
      <c r="G1184" s="166"/>
      <c r="H1184" s="112"/>
      <c r="I1184" s="120"/>
      <c r="J1184" s="120"/>
    </row>
    <row r="1185" spans="1:10" ht="23.25">
      <c r="A1185" s="110"/>
      <c r="B1185" s="112"/>
      <c r="C1185" s="128"/>
      <c r="D1185" s="128"/>
      <c r="E1185" s="166"/>
      <c r="F1185" s="211"/>
      <c r="G1185" s="166"/>
      <c r="H1185" s="112"/>
      <c r="I1185" s="120"/>
      <c r="J1185" s="120"/>
    </row>
    <row r="1186" spans="1:10" ht="23.25">
      <c r="A1186" s="110"/>
      <c r="B1186" s="112"/>
      <c r="C1186" s="128"/>
      <c r="D1186" s="128"/>
      <c r="E1186" s="166"/>
      <c r="F1186" s="211"/>
      <c r="G1186" s="166"/>
      <c r="H1186" s="112"/>
      <c r="I1186" s="120"/>
      <c r="J1186" s="120"/>
    </row>
    <row r="1187" spans="1:10" ht="23.25">
      <c r="A1187" s="110"/>
      <c r="B1187" s="112"/>
      <c r="C1187" s="128"/>
      <c r="D1187" s="128"/>
      <c r="E1187" s="166"/>
      <c r="F1187" s="211"/>
      <c r="G1187" s="166"/>
      <c r="H1187" s="112"/>
      <c r="I1187" s="120"/>
      <c r="J1187" s="120"/>
    </row>
    <row r="1188" spans="1:10" ht="23.25">
      <c r="A1188" s="110"/>
      <c r="B1188" s="112"/>
      <c r="C1188" s="128"/>
      <c r="D1188" s="128"/>
      <c r="E1188" s="166"/>
      <c r="F1188" s="211"/>
      <c r="G1188" s="166"/>
      <c r="H1188" s="112"/>
      <c r="I1188" s="120"/>
      <c r="J1188" s="120"/>
    </row>
    <row r="1189" spans="1:10" ht="23.25">
      <c r="A1189" s="110"/>
      <c r="B1189" s="112"/>
      <c r="C1189" s="128"/>
      <c r="D1189" s="128"/>
      <c r="E1189" s="166"/>
      <c r="F1189" s="211"/>
      <c r="G1189" s="166"/>
      <c r="H1189" s="112"/>
      <c r="I1189" s="120"/>
      <c r="J1189" s="120"/>
    </row>
    <row r="1190" spans="1:10" ht="23.25">
      <c r="A1190" s="110"/>
      <c r="B1190" s="112"/>
      <c r="C1190" s="128"/>
      <c r="D1190" s="128"/>
      <c r="E1190" s="166"/>
      <c r="F1190" s="211"/>
      <c r="G1190" s="166"/>
      <c r="H1190" s="112"/>
      <c r="I1190" s="120"/>
      <c r="J1190" s="120"/>
    </row>
    <row r="1191" spans="1:10" ht="23.25">
      <c r="A1191" s="110"/>
      <c r="B1191" s="112"/>
      <c r="C1191" s="128"/>
      <c r="D1191" s="128"/>
      <c r="E1191" s="166"/>
      <c r="F1191" s="211"/>
      <c r="G1191" s="166"/>
      <c r="H1191" s="112"/>
      <c r="I1191" s="120"/>
      <c r="J1191" s="120"/>
    </row>
    <row r="1192" spans="1:10" ht="23.25">
      <c r="A1192" s="110"/>
      <c r="B1192" s="112"/>
      <c r="C1192" s="128"/>
      <c r="D1192" s="128"/>
      <c r="E1192" s="166"/>
      <c r="F1192" s="211"/>
      <c r="G1192" s="166"/>
      <c r="H1192" s="112"/>
      <c r="I1192" s="120"/>
      <c r="J1192" s="120"/>
    </row>
    <row r="1193" spans="1:10" ht="23.25">
      <c r="A1193" s="110"/>
      <c r="B1193" s="112"/>
      <c r="C1193" s="128"/>
      <c r="D1193" s="128"/>
      <c r="E1193" s="166"/>
      <c r="F1193" s="211"/>
      <c r="G1193" s="166"/>
      <c r="H1193" s="112"/>
      <c r="I1193" s="120"/>
      <c r="J1193" s="120"/>
    </row>
    <row r="1194" spans="1:10" ht="23.25">
      <c r="A1194" s="110"/>
      <c r="B1194" s="112"/>
      <c r="C1194" s="128"/>
      <c r="D1194" s="128"/>
      <c r="E1194" s="166"/>
      <c r="F1194" s="211"/>
      <c r="G1194" s="166"/>
      <c r="H1194" s="112"/>
      <c r="I1194" s="120"/>
      <c r="J1194" s="120"/>
    </row>
    <row r="1195" spans="1:10" ht="23.25">
      <c r="A1195" s="110"/>
      <c r="B1195" s="112"/>
      <c r="C1195" s="128"/>
      <c r="D1195" s="128"/>
      <c r="E1195" s="166"/>
      <c r="F1195" s="211"/>
      <c r="G1195" s="166"/>
      <c r="H1195" s="112"/>
      <c r="I1195" s="120"/>
      <c r="J1195" s="120"/>
    </row>
    <row r="1196" spans="1:10" ht="23.25">
      <c r="A1196" s="110"/>
      <c r="B1196" s="112"/>
      <c r="C1196" s="128"/>
      <c r="D1196" s="128"/>
      <c r="E1196" s="166"/>
      <c r="F1196" s="211"/>
      <c r="G1196" s="166"/>
      <c r="H1196" s="112"/>
      <c r="I1196" s="120"/>
      <c r="J1196" s="120"/>
    </row>
  </sheetData>
  <sheetProtection/>
  <mergeCells count="1">
    <mergeCell ref="A1:J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2:U431"/>
  <sheetViews>
    <sheetView zoomScale="89" zoomScaleNormal="89" zoomScalePageLayoutView="0" workbookViewId="0" topLeftCell="A417">
      <selection activeCell="E427" sqref="E427"/>
    </sheetView>
  </sheetViews>
  <sheetFormatPr defaultColWidth="9.140625" defaultRowHeight="23.25"/>
  <cols>
    <col min="1" max="1" width="9.140625" style="3" customWidth="1"/>
    <col min="2" max="2" width="12.7109375" style="61" customWidth="1"/>
    <col min="3" max="3" width="12.7109375" style="71" customWidth="1"/>
    <col min="4" max="4" width="12.8515625" style="71" customWidth="1"/>
    <col min="5" max="7" width="12.7109375" style="71" customWidth="1"/>
    <col min="8" max="8" width="14.28125" style="76" customWidth="1"/>
    <col min="9" max="9" width="12.57421875" style="71" customWidth="1"/>
    <col min="10" max="10" width="11.57421875" style="71" customWidth="1"/>
    <col min="11" max="11" width="12.7109375" style="71" customWidth="1"/>
    <col min="12" max="13" width="12.7109375" style="1" customWidth="1"/>
    <col min="14" max="16384" width="9.140625" style="1" customWidth="1"/>
  </cols>
  <sheetData>
    <row r="2" spans="2:13" ht="29.25">
      <c r="B2" s="60" t="s">
        <v>0</v>
      </c>
      <c r="C2" s="70"/>
      <c r="D2" s="70"/>
      <c r="E2" s="70"/>
      <c r="F2" s="70"/>
      <c r="G2" s="70"/>
      <c r="I2" s="70"/>
      <c r="J2" s="70"/>
      <c r="K2" s="70"/>
      <c r="L2" s="2"/>
      <c r="M2" s="2"/>
    </row>
    <row r="3" spans="2:7" ht="24">
      <c r="B3" s="61" t="s">
        <v>199</v>
      </c>
      <c r="G3" s="71" t="s">
        <v>1</v>
      </c>
    </row>
    <row r="4" spans="2:7" ht="24">
      <c r="B4" s="61" t="s">
        <v>203</v>
      </c>
      <c r="G4" s="71" t="s">
        <v>2</v>
      </c>
    </row>
    <row r="5" spans="2:7" ht="27.75" thickBot="1">
      <c r="B5" s="61" t="s">
        <v>200</v>
      </c>
      <c r="G5" s="71" t="s">
        <v>3</v>
      </c>
    </row>
    <row r="6" spans="2:13" ht="120">
      <c r="B6" s="62" t="s">
        <v>4</v>
      </c>
      <c r="C6" s="72" t="s">
        <v>5</v>
      </c>
      <c r="D6" s="87" t="s">
        <v>6</v>
      </c>
      <c r="E6" s="84"/>
      <c r="F6" s="85" t="s">
        <v>7</v>
      </c>
      <c r="G6" s="85" t="s">
        <v>8</v>
      </c>
      <c r="H6" s="77" t="s">
        <v>9</v>
      </c>
      <c r="I6" s="91"/>
      <c r="J6" s="91"/>
      <c r="K6" s="91"/>
      <c r="L6" s="4"/>
      <c r="M6" s="4"/>
    </row>
    <row r="7" spans="2:13" ht="72">
      <c r="B7" s="63"/>
      <c r="C7" s="73" t="s">
        <v>10</v>
      </c>
      <c r="D7" s="73" t="s">
        <v>11</v>
      </c>
      <c r="E7" s="73" t="s">
        <v>12</v>
      </c>
      <c r="F7" s="86" t="s">
        <v>13</v>
      </c>
      <c r="G7" s="73" t="s">
        <v>14</v>
      </c>
      <c r="H7" s="78"/>
      <c r="I7" s="8"/>
      <c r="J7" s="8"/>
      <c r="K7" s="8"/>
      <c r="L7" s="5"/>
      <c r="M7" s="5"/>
    </row>
    <row r="8" spans="2:13" ht="24">
      <c r="B8" s="64" t="s">
        <v>15</v>
      </c>
      <c r="C8" s="74" t="s">
        <v>16</v>
      </c>
      <c r="D8" s="74" t="s">
        <v>17</v>
      </c>
      <c r="E8" s="74" t="s">
        <v>18</v>
      </c>
      <c r="F8" s="74" t="s">
        <v>19</v>
      </c>
      <c r="G8" s="74" t="s">
        <v>20</v>
      </c>
      <c r="H8" s="79" t="s">
        <v>21</v>
      </c>
      <c r="I8" s="92"/>
      <c r="J8" s="92"/>
      <c r="K8" s="92"/>
      <c r="L8" s="6"/>
      <c r="M8" s="6"/>
    </row>
    <row r="9" spans="1:13" ht="24">
      <c r="A9" s="4">
        <v>1</v>
      </c>
      <c r="B9" s="138">
        <v>36992</v>
      </c>
      <c r="C9" s="8">
        <v>261.99</v>
      </c>
      <c r="D9" s="8">
        <v>1.191</v>
      </c>
      <c r="E9" s="48">
        <f>D9*0.0864</f>
        <v>0.1029024</v>
      </c>
      <c r="F9" s="8">
        <f aca="true" t="shared" si="0" ref="F9:F39">+AVERAGE(I9:K9)</f>
        <v>23.166666666666668</v>
      </c>
      <c r="G9" s="48">
        <f>F9*E9</f>
        <v>2.3839056000000003</v>
      </c>
      <c r="H9" s="80" t="s">
        <v>23</v>
      </c>
      <c r="I9" s="8">
        <v>24.75</v>
      </c>
      <c r="J9" s="8">
        <v>25.1</v>
      </c>
      <c r="K9" s="8">
        <v>19.65</v>
      </c>
      <c r="L9" s="8"/>
      <c r="M9" s="7"/>
    </row>
    <row r="10" spans="1:13" ht="24">
      <c r="A10" s="4">
        <f aca="true" t="shared" si="1" ref="A10:A76">+A9+1</f>
        <v>2</v>
      </c>
      <c r="B10" s="138">
        <v>37001</v>
      </c>
      <c r="C10" s="8">
        <v>262.16</v>
      </c>
      <c r="D10" s="8">
        <v>6.611</v>
      </c>
      <c r="E10" s="48">
        <f aca="true" t="shared" si="2" ref="E10:E76">D10*0.0864</f>
        <v>0.5711904</v>
      </c>
      <c r="F10" s="8">
        <f t="shared" si="0"/>
        <v>40.25666666666667</v>
      </c>
      <c r="G10" s="48">
        <f aca="true" t="shared" si="3" ref="G10:G76">F10*E10</f>
        <v>22.994221536</v>
      </c>
      <c r="H10" s="80" t="s">
        <v>24</v>
      </c>
      <c r="I10" s="8">
        <v>44.08</v>
      </c>
      <c r="J10" s="8">
        <v>38.88</v>
      </c>
      <c r="K10" s="8">
        <v>37.81</v>
      </c>
      <c r="L10" s="8"/>
      <c r="M10" s="7"/>
    </row>
    <row r="11" spans="1:13" ht="24">
      <c r="A11" s="4">
        <f t="shared" si="1"/>
        <v>3</v>
      </c>
      <c r="B11" s="138">
        <v>37007</v>
      </c>
      <c r="C11" s="8">
        <v>262.09</v>
      </c>
      <c r="D11" s="8">
        <v>4.261</v>
      </c>
      <c r="E11" s="48">
        <f t="shared" si="2"/>
        <v>0.36815040000000004</v>
      </c>
      <c r="F11" s="8">
        <f t="shared" si="0"/>
        <v>22.830000000000002</v>
      </c>
      <c r="G11" s="48">
        <f t="shared" si="3"/>
        <v>8.404873632000001</v>
      </c>
      <c r="H11" s="57" t="s">
        <v>25</v>
      </c>
      <c r="I11" s="8">
        <v>19.42</v>
      </c>
      <c r="J11" s="8">
        <v>25.4</v>
      </c>
      <c r="K11" s="8">
        <v>23.67</v>
      </c>
      <c r="L11" s="8"/>
      <c r="M11" s="7"/>
    </row>
    <row r="12" spans="1:13" ht="24">
      <c r="A12" s="4">
        <f t="shared" si="1"/>
        <v>4</v>
      </c>
      <c r="B12" s="138">
        <v>37020</v>
      </c>
      <c r="C12" s="8">
        <v>262.41</v>
      </c>
      <c r="D12" s="8">
        <v>31.533</v>
      </c>
      <c r="E12" s="48">
        <f t="shared" si="2"/>
        <v>2.7244512000000003</v>
      </c>
      <c r="F12" s="8">
        <f t="shared" si="0"/>
        <v>79.67333333333333</v>
      </c>
      <c r="G12" s="48">
        <f t="shared" si="3"/>
        <v>217.066108608</v>
      </c>
      <c r="H12" s="80" t="s">
        <v>26</v>
      </c>
      <c r="I12" s="8">
        <v>79.44</v>
      </c>
      <c r="J12" s="8">
        <v>83.03</v>
      </c>
      <c r="K12" s="8">
        <v>76.55</v>
      </c>
      <c r="L12" s="8"/>
      <c r="M12" s="7"/>
    </row>
    <row r="13" spans="1:13" ht="24">
      <c r="A13" s="4">
        <f t="shared" si="1"/>
        <v>5</v>
      </c>
      <c r="B13" s="138">
        <v>37028</v>
      </c>
      <c r="C13" s="8">
        <v>263.4</v>
      </c>
      <c r="D13" s="8">
        <v>155.214</v>
      </c>
      <c r="E13" s="48">
        <f t="shared" si="2"/>
        <v>13.4104896</v>
      </c>
      <c r="F13" s="8">
        <f t="shared" si="0"/>
        <v>162.13333333333333</v>
      </c>
      <c r="G13" s="48">
        <f t="shared" si="3"/>
        <v>2174.2873804799997</v>
      </c>
      <c r="H13" s="80" t="s">
        <v>27</v>
      </c>
      <c r="I13" s="8">
        <v>164.5</v>
      </c>
      <c r="J13" s="8">
        <v>144.4</v>
      </c>
      <c r="K13" s="8">
        <v>177.5</v>
      </c>
      <c r="L13" s="8"/>
      <c r="M13" s="7"/>
    </row>
    <row r="14" spans="1:13" ht="24">
      <c r="A14" s="4">
        <f t="shared" si="1"/>
        <v>6</v>
      </c>
      <c r="B14" s="138">
        <v>37034</v>
      </c>
      <c r="C14" s="8">
        <v>263.07</v>
      </c>
      <c r="D14" s="8">
        <v>105.46</v>
      </c>
      <c r="E14" s="48">
        <f t="shared" si="2"/>
        <v>9.111744</v>
      </c>
      <c r="F14" s="8">
        <f t="shared" si="0"/>
        <v>47.803333333333335</v>
      </c>
      <c r="G14" s="48">
        <f t="shared" si="3"/>
        <v>435.57173568</v>
      </c>
      <c r="H14" s="57" t="s">
        <v>28</v>
      </c>
      <c r="I14" s="8">
        <v>50.53</v>
      </c>
      <c r="J14" s="8">
        <v>41.28</v>
      </c>
      <c r="K14" s="8">
        <v>51.6</v>
      </c>
      <c r="L14" s="8"/>
      <c r="M14" s="7"/>
    </row>
    <row r="15" spans="1:13" ht="24">
      <c r="A15" s="4">
        <f t="shared" si="1"/>
        <v>7</v>
      </c>
      <c r="B15" s="138">
        <v>37054</v>
      </c>
      <c r="C15" s="8">
        <v>262.47</v>
      </c>
      <c r="D15" s="8">
        <v>30.524</v>
      </c>
      <c r="E15" s="48">
        <f t="shared" si="2"/>
        <v>2.6372736000000003</v>
      </c>
      <c r="F15" s="8">
        <f t="shared" si="0"/>
        <v>47.00333333333333</v>
      </c>
      <c r="G15" s="48">
        <f t="shared" si="3"/>
        <v>123.96065011200001</v>
      </c>
      <c r="H15" s="80" t="s">
        <v>29</v>
      </c>
      <c r="I15" s="8">
        <v>44.25</v>
      </c>
      <c r="J15" s="8">
        <v>53.78</v>
      </c>
      <c r="K15" s="8">
        <v>42.98</v>
      </c>
      <c r="L15" s="8"/>
      <c r="M15" s="7"/>
    </row>
    <row r="16" spans="1:13" ht="24">
      <c r="A16" s="4">
        <f t="shared" si="1"/>
        <v>8</v>
      </c>
      <c r="B16" s="138">
        <v>37064</v>
      </c>
      <c r="C16" s="8">
        <v>262.23</v>
      </c>
      <c r="D16" s="8">
        <v>12.766</v>
      </c>
      <c r="E16" s="48">
        <f t="shared" si="2"/>
        <v>1.1029824000000001</v>
      </c>
      <c r="F16" s="8">
        <f t="shared" si="0"/>
        <v>72.17</v>
      </c>
      <c r="G16" s="48">
        <f t="shared" si="3"/>
        <v>79.60223980800001</v>
      </c>
      <c r="H16" s="80" t="s">
        <v>30</v>
      </c>
      <c r="I16" s="8">
        <v>70.15</v>
      </c>
      <c r="J16" s="8">
        <v>73.49</v>
      </c>
      <c r="K16" s="8">
        <v>72.87</v>
      </c>
      <c r="L16" s="8"/>
      <c r="M16" s="7"/>
    </row>
    <row r="17" spans="1:13" ht="24">
      <c r="A17" s="4">
        <f t="shared" si="1"/>
        <v>9</v>
      </c>
      <c r="B17" s="138">
        <v>37069</v>
      </c>
      <c r="C17" s="8">
        <v>262.29</v>
      </c>
      <c r="D17" s="8">
        <v>17.276</v>
      </c>
      <c r="E17" s="48">
        <f t="shared" si="2"/>
        <v>1.4926464000000002</v>
      </c>
      <c r="F17" s="8">
        <f t="shared" si="0"/>
        <v>48.97</v>
      </c>
      <c r="G17" s="48">
        <f t="shared" si="3"/>
        <v>73.094894208</v>
      </c>
      <c r="H17" s="57" t="s">
        <v>31</v>
      </c>
      <c r="I17" s="8">
        <v>45.05</v>
      </c>
      <c r="J17" s="8">
        <v>48.6</v>
      </c>
      <c r="K17" s="8">
        <v>53.26</v>
      </c>
      <c r="L17" s="8"/>
      <c r="M17" s="7"/>
    </row>
    <row r="18" spans="1:13" ht="24">
      <c r="A18" s="4">
        <f t="shared" si="1"/>
        <v>10</v>
      </c>
      <c r="B18" s="138">
        <v>37080</v>
      </c>
      <c r="C18" s="8">
        <v>262.25</v>
      </c>
      <c r="D18" s="8">
        <v>14.426</v>
      </c>
      <c r="E18" s="48">
        <f t="shared" si="2"/>
        <v>1.2464064000000001</v>
      </c>
      <c r="F18" s="8">
        <f t="shared" si="0"/>
        <v>55.31666666666666</v>
      </c>
      <c r="G18" s="48">
        <f t="shared" si="3"/>
        <v>68.94704736</v>
      </c>
      <c r="H18" s="80" t="s">
        <v>32</v>
      </c>
      <c r="I18" s="8">
        <v>51.02</v>
      </c>
      <c r="J18" s="8">
        <v>64.55</v>
      </c>
      <c r="K18" s="8">
        <v>50.38</v>
      </c>
      <c r="L18" s="8"/>
      <c r="M18" s="7"/>
    </row>
    <row r="19" spans="1:13" ht="24">
      <c r="A19" s="4">
        <f t="shared" si="1"/>
        <v>11</v>
      </c>
      <c r="B19" s="138">
        <v>37089</v>
      </c>
      <c r="C19" s="8">
        <v>262.63</v>
      </c>
      <c r="D19" s="8">
        <v>51.638</v>
      </c>
      <c r="E19" s="48">
        <f t="shared" si="2"/>
        <v>4.4615232</v>
      </c>
      <c r="F19" s="8">
        <f t="shared" si="0"/>
        <v>85.82333333333334</v>
      </c>
      <c r="G19" s="48">
        <f t="shared" si="3"/>
        <v>382.90279276800004</v>
      </c>
      <c r="H19" s="80" t="s">
        <v>33</v>
      </c>
      <c r="I19" s="8">
        <v>78.7</v>
      </c>
      <c r="J19" s="8">
        <v>86.49</v>
      </c>
      <c r="K19" s="8">
        <v>92.28</v>
      </c>
      <c r="L19" s="8"/>
      <c r="M19" s="7"/>
    </row>
    <row r="20" spans="1:13" ht="24">
      <c r="A20" s="4">
        <f t="shared" si="1"/>
        <v>12</v>
      </c>
      <c r="B20" s="138">
        <v>37096</v>
      </c>
      <c r="C20" s="8">
        <v>264.855</v>
      </c>
      <c r="D20" s="8">
        <v>457.287</v>
      </c>
      <c r="E20" s="48">
        <f t="shared" si="2"/>
        <v>39.5095968</v>
      </c>
      <c r="F20" s="8">
        <f t="shared" si="0"/>
        <v>282.3</v>
      </c>
      <c r="G20" s="48">
        <f t="shared" si="3"/>
        <v>11153.55917664</v>
      </c>
      <c r="H20" s="57" t="s">
        <v>34</v>
      </c>
      <c r="I20" s="8">
        <v>246.9</v>
      </c>
      <c r="J20" s="8">
        <v>311.4</v>
      </c>
      <c r="K20" s="8">
        <v>288.6</v>
      </c>
      <c r="L20" s="8"/>
      <c r="M20" s="7"/>
    </row>
    <row r="21" spans="1:13" ht="24">
      <c r="A21" s="4">
        <f t="shared" si="1"/>
        <v>13</v>
      </c>
      <c r="B21" s="138">
        <v>37110</v>
      </c>
      <c r="C21" s="8">
        <v>266.17</v>
      </c>
      <c r="D21" s="8">
        <v>722.73</v>
      </c>
      <c r="E21" s="48">
        <f t="shared" si="2"/>
        <v>62.443872000000006</v>
      </c>
      <c r="F21" s="8">
        <f t="shared" si="0"/>
        <v>499.0333333333333</v>
      </c>
      <c r="G21" s="48">
        <f t="shared" si="3"/>
        <v>31161.5735904</v>
      </c>
      <c r="H21" s="80" t="s">
        <v>35</v>
      </c>
      <c r="I21" s="8">
        <v>442</v>
      </c>
      <c r="J21" s="8">
        <v>471.1</v>
      </c>
      <c r="K21" s="8">
        <v>584</v>
      </c>
      <c r="L21" s="8"/>
      <c r="M21" s="7"/>
    </row>
    <row r="22" spans="1:13" ht="24">
      <c r="A22" s="4">
        <f t="shared" si="1"/>
        <v>14</v>
      </c>
      <c r="B22" s="138">
        <v>37112</v>
      </c>
      <c r="C22" s="8">
        <v>265.785</v>
      </c>
      <c r="D22" s="8">
        <v>601.716</v>
      </c>
      <c r="E22" s="48">
        <f t="shared" si="2"/>
        <v>51.9882624</v>
      </c>
      <c r="F22" s="8">
        <f t="shared" si="0"/>
        <v>279.59999999999997</v>
      </c>
      <c r="G22" s="48">
        <f t="shared" si="3"/>
        <v>14535.91816704</v>
      </c>
      <c r="H22" s="80" t="s">
        <v>36</v>
      </c>
      <c r="I22" s="8">
        <v>320.4</v>
      </c>
      <c r="J22" s="8">
        <v>256.5</v>
      </c>
      <c r="K22" s="8">
        <v>261.9</v>
      </c>
      <c r="L22" s="8"/>
      <c r="M22" s="7"/>
    </row>
    <row r="23" spans="1:13" ht="24">
      <c r="A23" s="4">
        <f t="shared" si="1"/>
        <v>15</v>
      </c>
      <c r="B23" s="138">
        <v>37117</v>
      </c>
      <c r="C23" s="8">
        <v>267.5</v>
      </c>
      <c r="D23" s="8">
        <v>1056.698</v>
      </c>
      <c r="E23" s="48">
        <f t="shared" si="2"/>
        <v>91.29870720000001</v>
      </c>
      <c r="F23" s="8">
        <f t="shared" si="0"/>
        <v>586.1999999999999</v>
      </c>
      <c r="G23" s="48">
        <f t="shared" si="3"/>
        <v>53519.30216064</v>
      </c>
      <c r="H23" s="80" t="s">
        <v>37</v>
      </c>
      <c r="I23" s="8">
        <v>616.7</v>
      </c>
      <c r="J23" s="8">
        <v>572</v>
      </c>
      <c r="K23" s="8">
        <v>569.9</v>
      </c>
      <c r="L23" s="8"/>
      <c r="M23" s="7"/>
    </row>
    <row r="24" spans="1:13" ht="24">
      <c r="A24" s="4">
        <f t="shared" si="1"/>
        <v>16</v>
      </c>
      <c r="B24" s="138">
        <v>37127</v>
      </c>
      <c r="C24" s="8">
        <v>263.7</v>
      </c>
      <c r="D24" s="8">
        <v>189.171</v>
      </c>
      <c r="E24" s="48">
        <f t="shared" si="2"/>
        <v>16.3443744</v>
      </c>
      <c r="F24" s="8">
        <f t="shared" si="0"/>
        <v>65.59</v>
      </c>
      <c r="G24" s="48">
        <f t="shared" si="3"/>
        <v>1072.027516896</v>
      </c>
      <c r="H24" s="80" t="s">
        <v>38</v>
      </c>
      <c r="I24" s="8">
        <v>66.62</v>
      </c>
      <c r="J24" s="8"/>
      <c r="K24" s="8">
        <v>64.56</v>
      </c>
      <c r="L24" s="8"/>
      <c r="M24" s="7"/>
    </row>
    <row r="25" spans="1:13" ht="24">
      <c r="A25" s="4">
        <f t="shared" si="1"/>
        <v>17</v>
      </c>
      <c r="B25" s="138">
        <v>37133</v>
      </c>
      <c r="C25" s="8">
        <v>264.39</v>
      </c>
      <c r="D25" s="8">
        <v>332.045</v>
      </c>
      <c r="E25" s="48">
        <f t="shared" si="2"/>
        <v>28.688688000000003</v>
      </c>
      <c r="F25" s="8">
        <f t="shared" si="0"/>
        <v>133.46666666666667</v>
      </c>
      <c r="G25" s="48">
        <f t="shared" si="3"/>
        <v>3828.9835584</v>
      </c>
      <c r="H25" s="57" t="s">
        <v>39</v>
      </c>
      <c r="I25" s="8">
        <v>125.7</v>
      </c>
      <c r="J25" s="8">
        <v>137</v>
      </c>
      <c r="K25" s="8">
        <v>137.7</v>
      </c>
      <c r="L25" s="8"/>
      <c r="M25" s="7"/>
    </row>
    <row r="26" spans="1:13" ht="24">
      <c r="A26" s="4">
        <f t="shared" si="1"/>
        <v>18</v>
      </c>
      <c r="B26" s="138">
        <v>37146</v>
      </c>
      <c r="C26" s="8">
        <v>263.61</v>
      </c>
      <c r="D26" s="8">
        <v>184.253</v>
      </c>
      <c r="E26" s="48">
        <f t="shared" si="2"/>
        <v>15.9194592</v>
      </c>
      <c r="F26" s="8">
        <f t="shared" si="0"/>
        <v>86.29333333333334</v>
      </c>
      <c r="G26" s="48">
        <f t="shared" si="3"/>
        <v>1373.743199232</v>
      </c>
      <c r="H26" s="80" t="s">
        <v>40</v>
      </c>
      <c r="I26" s="8">
        <v>70.87</v>
      </c>
      <c r="J26" s="8">
        <v>105.2</v>
      </c>
      <c r="K26" s="8">
        <v>82.81</v>
      </c>
      <c r="L26" s="8"/>
      <c r="M26" s="7"/>
    </row>
    <row r="27" spans="1:13" ht="24">
      <c r="A27" s="4">
        <f t="shared" si="1"/>
        <v>19</v>
      </c>
      <c r="B27" s="138">
        <v>37154</v>
      </c>
      <c r="C27" s="8">
        <v>263.935</v>
      </c>
      <c r="D27" s="8">
        <v>241.402</v>
      </c>
      <c r="E27" s="48">
        <f t="shared" si="2"/>
        <v>20.8571328</v>
      </c>
      <c r="F27" s="8">
        <f t="shared" si="0"/>
        <v>164.23333333333332</v>
      </c>
      <c r="G27" s="48">
        <f t="shared" si="3"/>
        <v>3425.4364435199996</v>
      </c>
      <c r="H27" s="80" t="s">
        <v>41</v>
      </c>
      <c r="I27" s="8">
        <v>155.1</v>
      </c>
      <c r="J27" s="8">
        <v>204.6</v>
      </c>
      <c r="K27" s="8">
        <v>133</v>
      </c>
      <c r="L27" s="8"/>
      <c r="M27" s="7"/>
    </row>
    <row r="28" spans="1:13" ht="24">
      <c r="A28" s="4">
        <f t="shared" si="1"/>
        <v>20</v>
      </c>
      <c r="B28" s="138">
        <v>37162</v>
      </c>
      <c r="C28" s="8">
        <v>263.9</v>
      </c>
      <c r="D28" s="8">
        <v>243.865</v>
      </c>
      <c r="E28" s="48">
        <f t="shared" si="2"/>
        <v>21.069936000000002</v>
      </c>
      <c r="F28" s="8">
        <f t="shared" si="0"/>
        <v>143.76666666666665</v>
      </c>
      <c r="G28" s="48">
        <f t="shared" si="3"/>
        <v>3029.1544656</v>
      </c>
      <c r="H28" s="57" t="s">
        <v>42</v>
      </c>
      <c r="I28" s="8">
        <v>130</v>
      </c>
      <c r="J28" s="8">
        <v>149.2</v>
      </c>
      <c r="K28" s="8">
        <v>152.1</v>
      </c>
      <c r="L28" s="8"/>
      <c r="M28" s="7"/>
    </row>
    <row r="29" spans="1:13" ht="24">
      <c r="A29" s="4">
        <f t="shared" si="1"/>
        <v>21</v>
      </c>
      <c r="B29" s="138">
        <v>37176</v>
      </c>
      <c r="C29" s="8">
        <v>263.97</v>
      </c>
      <c r="D29" s="8">
        <v>267.709</v>
      </c>
      <c r="E29" s="48">
        <f t="shared" si="2"/>
        <v>23.1300576</v>
      </c>
      <c r="F29" s="8">
        <f t="shared" si="0"/>
        <v>105.55666666666667</v>
      </c>
      <c r="G29" s="48">
        <f t="shared" si="3"/>
        <v>2441.531780064</v>
      </c>
      <c r="H29" s="80" t="s">
        <v>43</v>
      </c>
      <c r="I29" s="8">
        <v>90.47</v>
      </c>
      <c r="J29" s="8">
        <v>108</v>
      </c>
      <c r="K29" s="8">
        <v>118.2</v>
      </c>
      <c r="L29" s="8"/>
      <c r="M29" s="7"/>
    </row>
    <row r="30" spans="1:13" ht="24">
      <c r="A30" s="4">
        <f t="shared" si="1"/>
        <v>22</v>
      </c>
      <c r="B30" s="138">
        <v>37189</v>
      </c>
      <c r="C30" s="8">
        <v>263.23</v>
      </c>
      <c r="D30" s="8">
        <v>135.677</v>
      </c>
      <c r="E30" s="48">
        <f t="shared" si="2"/>
        <v>11.7224928</v>
      </c>
      <c r="F30" s="8">
        <f t="shared" si="0"/>
        <v>276.5</v>
      </c>
      <c r="G30" s="48">
        <f t="shared" si="3"/>
        <v>3241.2692592</v>
      </c>
      <c r="H30" s="80" t="s">
        <v>44</v>
      </c>
      <c r="I30" s="8">
        <v>610.6</v>
      </c>
      <c r="J30" s="8">
        <v>105.9</v>
      </c>
      <c r="K30" s="8">
        <v>113</v>
      </c>
      <c r="L30" s="8"/>
      <c r="M30" s="7"/>
    </row>
    <row r="31" spans="1:13" ht="24">
      <c r="A31" s="4">
        <f t="shared" si="1"/>
        <v>23</v>
      </c>
      <c r="B31" s="138">
        <v>37195</v>
      </c>
      <c r="C31" s="8">
        <v>266.89</v>
      </c>
      <c r="D31" s="8">
        <v>953.802</v>
      </c>
      <c r="E31" s="48">
        <f t="shared" si="2"/>
        <v>82.4084928</v>
      </c>
      <c r="F31" s="8">
        <f t="shared" si="0"/>
        <v>464.6000000000001</v>
      </c>
      <c r="G31" s="48">
        <f t="shared" si="3"/>
        <v>38286.98575488001</v>
      </c>
      <c r="H31" s="57" t="s">
        <v>45</v>
      </c>
      <c r="I31" s="8">
        <v>121.2</v>
      </c>
      <c r="J31" s="8">
        <v>620.4</v>
      </c>
      <c r="K31" s="8">
        <v>652.2</v>
      </c>
      <c r="L31" s="8"/>
      <c r="M31" s="7"/>
    </row>
    <row r="32" spans="1:13" ht="24">
      <c r="A32" s="4">
        <f t="shared" si="1"/>
        <v>24</v>
      </c>
      <c r="B32" s="138">
        <v>37203</v>
      </c>
      <c r="C32" s="8">
        <v>263.63</v>
      </c>
      <c r="D32" s="8">
        <v>195.012</v>
      </c>
      <c r="E32" s="48">
        <f t="shared" si="2"/>
        <v>16.8490368</v>
      </c>
      <c r="F32" s="8">
        <f t="shared" si="0"/>
        <v>96.06666666666666</v>
      </c>
      <c r="G32" s="48">
        <f t="shared" si="3"/>
        <v>1618.63080192</v>
      </c>
      <c r="H32" s="80" t="s">
        <v>46</v>
      </c>
      <c r="I32" s="8">
        <v>90.05</v>
      </c>
      <c r="J32" s="8">
        <v>101.3</v>
      </c>
      <c r="K32" s="8">
        <v>96.85</v>
      </c>
      <c r="L32" s="8"/>
      <c r="M32" s="7"/>
    </row>
    <row r="33" spans="1:13" ht="24">
      <c r="A33" s="4">
        <f t="shared" si="1"/>
        <v>25</v>
      </c>
      <c r="B33" s="138">
        <v>37215</v>
      </c>
      <c r="C33" s="8">
        <v>263.16</v>
      </c>
      <c r="D33" s="8">
        <v>126.56</v>
      </c>
      <c r="E33" s="48">
        <f t="shared" si="2"/>
        <v>10.934784</v>
      </c>
      <c r="F33" s="8">
        <f t="shared" si="0"/>
        <v>73.54666666666667</v>
      </c>
      <c r="G33" s="48">
        <f t="shared" si="3"/>
        <v>804.21691392</v>
      </c>
      <c r="H33" s="80" t="s">
        <v>47</v>
      </c>
      <c r="I33" s="8">
        <v>68.09</v>
      </c>
      <c r="J33" s="8">
        <v>86.17</v>
      </c>
      <c r="K33" s="8">
        <v>66.38</v>
      </c>
      <c r="L33" s="8"/>
      <c r="M33" s="7"/>
    </row>
    <row r="34" spans="1:13" ht="24">
      <c r="A34" s="4">
        <f t="shared" si="1"/>
        <v>26</v>
      </c>
      <c r="B34" s="138">
        <v>37223</v>
      </c>
      <c r="C34" s="8">
        <v>262.9</v>
      </c>
      <c r="D34" s="8">
        <v>83.311</v>
      </c>
      <c r="E34" s="48">
        <f t="shared" si="2"/>
        <v>7.198070400000001</v>
      </c>
      <c r="F34" s="8">
        <f t="shared" si="0"/>
        <v>38.373333333333335</v>
      </c>
      <c r="G34" s="48">
        <f t="shared" si="3"/>
        <v>276.213954816</v>
      </c>
      <c r="H34" s="57" t="s">
        <v>48</v>
      </c>
      <c r="I34" s="8">
        <v>39.58</v>
      </c>
      <c r="J34" s="8">
        <v>35.08</v>
      </c>
      <c r="K34" s="8">
        <v>40.46</v>
      </c>
      <c r="L34" s="8"/>
      <c r="M34" s="7"/>
    </row>
    <row r="35" spans="1:13" ht="24">
      <c r="A35" s="4">
        <f t="shared" si="1"/>
        <v>27</v>
      </c>
      <c r="B35" s="138">
        <v>37238</v>
      </c>
      <c r="C35" s="8">
        <v>262.7</v>
      </c>
      <c r="D35" s="8">
        <v>58.987</v>
      </c>
      <c r="E35" s="48">
        <f t="shared" si="2"/>
        <v>5.0964768000000005</v>
      </c>
      <c r="F35" s="8">
        <f t="shared" si="0"/>
        <v>63.620000000000005</v>
      </c>
      <c r="G35" s="48">
        <f t="shared" si="3"/>
        <v>324.23785401600003</v>
      </c>
      <c r="H35" s="80" t="s">
        <v>49</v>
      </c>
      <c r="I35" s="8">
        <v>59.29</v>
      </c>
      <c r="J35" s="8">
        <v>58.09</v>
      </c>
      <c r="K35" s="8">
        <v>73.48</v>
      </c>
      <c r="L35" s="8"/>
      <c r="M35" s="7"/>
    </row>
    <row r="36" spans="1:13" ht="24">
      <c r="A36" s="4">
        <f t="shared" si="1"/>
        <v>28</v>
      </c>
      <c r="B36" s="138">
        <v>37246</v>
      </c>
      <c r="C36" s="8">
        <v>262.6</v>
      </c>
      <c r="D36" s="8">
        <v>44.694</v>
      </c>
      <c r="E36" s="48">
        <f t="shared" si="2"/>
        <v>3.8615616000000004</v>
      </c>
      <c r="F36" s="8">
        <f t="shared" si="0"/>
        <v>7.146666666666666</v>
      </c>
      <c r="G36" s="48">
        <f t="shared" si="3"/>
        <v>27.597293567999998</v>
      </c>
      <c r="H36" s="80" t="s">
        <v>50</v>
      </c>
      <c r="I36" s="8">
        <v>16.47</v>
      </c>
      <c r="J36" s="8">
        <v>2.79</v>
      </c>
      <c r="K36" s="8">
        <v>2.18</v>
      </c>
      <c r="L36" s="8"/>
      <c r="M36" s="7"/>
    </row>
    <row r="37" spans="1:13" ht="24">
      <c r="A37" s="4">
        <f t="shared" si="1"/>
        <v>29</v>
      </c>
      <c r="B37" s="138">
        <v>37251</v>
      </c>
      <c r="C37" s="8">
        <v>262.77</v>
      </c>
      <c r="D37" s="8">
        <v>64.831</v>
      </c>
      <c r="E37" s="48">
        <f t="shared" si="2"/>
        <v>5.601398400000001</v>
      </c>
      <c r="F37" s="8">
        <f t="shared" si="0"/>
        <v>31.649999999999995</v>
      </c>
      <c r="G37" s="48">
        <f t="shared" si="3"/>
        <v>177.28425936</v>
      </c>
      <c r="H37" s="57" t="s">
        <v>51</v>
      </c>
      <c r="I37" s="8">
        <v>29.56</v>
      </c>
      <c r="J37" s="8">
        <v>35.54</v>
      </c>
      <c r="K37" s="8">
        <v>29.85</v>
      </c>
      <c r="L37" s="8"/>
      <c r="M37" s="7"/>
    </row>
    <row r="38" spans="1:13" ht="24">
      <c r="A38" s="4">
        <f t="shared" si="1"/>
        <v>30</v>
      </c>
      <c r="B38" s="138">
        <v>37267</v>
      </c>
      <c r="C38" s="8">
        <v>262.43</v>
      </c>
      <c r="D38" s="8">
        <v>26.283</v>
      </c>
      <c r="E38" s="48">
        <f t="shared" si="2"/>
        <v>2.2708512</v>
      </c>
      <c r="F38" s="8">
        <f t="shared" si="0"/>
        <v>25.540000000000003</v>
      </c>
      <c r="G38" s="48">
        <f t="shared" si="3"/>
        <v>57.99753964800001</v>
      </c>
      <c r="H38" s="80" t="s">
        <v>52</v>
      </c>
      <c r="I38" s="8">
        <v>47.75</v>
      </c>
      <c r="J38" s="8">
        <v>18.19</v>
      </c>
      <c r="K38" s="8">
        <v>10.68</v>
      </c>
      <c r="L38" s="8"/>
      <c r="M38" s="7"/>
    </row>
    <row r="39" spans="1:13" ht="24">
      <c r="A39" s="4">
        <f t="shared" si="1"/>
        <v>31</v>
      </c>
      <c r="B39" s="138">
        <v>37271</v>
      </c>
      <c r="C39" s="8">
        <v>262.44</v>
      </c>
      <c r="D39" s="8">
        <v>27.048</v>
      </c>
      <c r="E39" s="48">
        <f t="shared" si="2"/>
        <v>2.3369472</v>
      </c>
      <c r="F39" s="8">
        <f t="shared" si="0"/>
        <v>7.033333333333334</v>
      </c>
      <c r="G39" s="48">
        <f t="shared" si="3"/>
        <v>16.436528640000002</v>
      </c>
      <c r="H39" s="80" t="s">
        <v>53</v>
      </c>
      <c r="I39" s="8">
        <v>10.46</v>
      </c>
      <c r="J39" s="8">
        <v>4.93</v>
      </c>
      <c r="K39" s="8">
        <v>5.71</v>
      </c>
      <c r="L39" s="8"/>
      <c r="M39" s="7"/>
    </row>
    <row r="40" spans="1:13" ht="24">
      <c r="A40" s="4">
        <f t="shared" si="1"/>
        <v>32</v>
      </c>
      <c r="B40" s="138">
        <v>37286</v>
      </c>
      <c r="C40" s="8">
        <v>262.23</v>
      </c>
      <c r="D40" s="8">
        <v>14.58</v>
      </c>
      <c r="E40" s="48">
        <f t="shared" si="2"/>
        <v>1.2597120000000002</v>
      </c>
      <c r="F40" s="8">
        <f aca="true" t="shared" si="4" ref="F40:F46">+AVERAGE(I40:K40)</f>
        <v>23.036666666666665</v>
      </c>
      <c r="G40" s="48">
        <f t="shared" si="3"/>
        <v>29.01956544</v>
      </c>
      <c r="H40" s="57" t="s">
        <v>54</v>
      </c>
      <c r="I40" s="8">
        <v>6.39</v>
      </c>
      <c r="J40" s="8">
        <v>20</v>
      </c>
      <c r="K40" s="8">
        <v>42.72</v>
      </c>
      <c r="L40" s="8"/>
      <c r="M40" s="7"/>
    </row>
    <row r="41" spans="1:13" ht="24">
      <c r="A41" s="4">
        <f t="shared" si="1"/>
        <v>33</v>
      </c>
      <c r="B41" s="138">
        <v>37300</v>
      </c>
      <c r="C41" s="8">
        <v>262</v>
      </c>
      <c r="D41" s="8">
        <v>4.248</v>
      </c>
      <c r="E41" s="48">
        <f t="shared" si="2"/>
        <v>0.36702720000000005</v>
      </c>
      <c r="F41" s="8">
        <f t="shared" si="4"/>
        <v>47.123333333333335</v>
      </c>
      <c r="G41" s="48">
        <f t="shared" si="3"/>
        <v>17.295545088000004</v>
      </c>
      <c r="H41" s="57" t="s">
        <v>55</v>
      </c>
      <c r="I41" s="8">
        <v>49.17</v>
      </c>
      <c r="J41" s="8">
        <v>34.05</v>
      </c>
      <c r="K41" s="8">
        <v>58.15</v>
      </c>
      <c r="L41" s="8"/>
      <c r="M41" s="7"/>
    </row>
    <row r="42" spans="1:13" ht="24">
      <c r="A42" s="4">
        <f t="shared" si="1"/>
        <v>34</v>
      </c>
      <c r="B42" s="138">
        <v>37308</v>
      </c>
      <c r="C42" s="8">
        <v>262.3</v>
      </c>
      <c r="D42" s="8">
        <v>23.62</v>
      </c>
      <c r="E42" s="48">
        <f t="shared" si="2"/>
        <v>2.0407680000000004</v>
      </c>
      <c r="F42" s="8">
        <f t="shared" si="4"/>
        <v>31.633333333333336</v>
      </c>
      <c r="G42" s="48">
        <f t="shared" si="3"/>
        <v>64.55629440000001</v>
      </c>
      <c r="H42" s="57" t="s">
        <v>56</v>
      </c>
      <c r="I42" s="8">
        <v>26.4</v>
      </c>
      <c r="J42" s="8">
        <v>25.89</v>
      </c>
      <c r="K42" s="8">
        <v>42.61</v>
      </c>
      <c r="L42" s="8"/>
      <c r="M42" s="7"/>
    </row>
    <row r="43" spans="1:13" ht="24">
      <c r="A43" s="4">
        <f t="shared" si="1"/>
        <v>35</v>
      </c>
      <c r="B43" s="138">
        <v>37315</v>
      </c>
      <c r="C43" s="8">
        <v>261.91</v>
      </c>
      <c r="D43" s="8">
        <v>3.411</v>
      </c>
      <c r="E43" s="48">
        <f t="shared" si="2"/>
        <v>0.29471040000000004</v>
      </c>
      <c r="F43" s="8">
        <f t="shared" si="4"/>
        <v>38.81333333333333</v>
      </c>
      <c r="G43" s="48">
        <f t="shared" si="3"/>
        <v>11.438692992000002</v>
      </c>
      <c r="H43" s="57" t="s">
        <v>57</v>
      </c>
      <c r="I43" s="8">
        <v>61.6</v>
      </c>
      <c r="J43" s="8">
        <v>17.22</v>
      </c>
      <c r="K43" s="8">
        <v>37.62</v>
      </c>
      <c r="L43" s="8"/>
      <c r="M43" s="7"/>
    </row>
    <row r="44" spans="1:13" ht="24">
      <c r="A44" s="4">
        <f t="shared" si="1"/>
        <v>36</v>
      </c>
      <c r="B44" s="138">
        <v>37326</v>
      </c>
      <c r="C44" s="8">
        <v>261.82</v>
      </c>
      <c r="D44" s="8">
        <v>2.356</v>
      </c>
      <c r="E44" s="48">
        <f t="shared" si="2"/>
        <v>0.2035584</v>
      </c>
      <c r="F44" s="8">
        <f t="shared" si="4"/>
        <v>102.83</v>
      </c>
      <c r="G44" s="48">
        <f t="shared" si="3"/>
        <v>20.931910272</v>
      </c>
      <c r="H44" s="57" t="s">
        <v>58</v>
      </c>
      <c r="I44" s="8">
        <v>109</v>
      </c>
      <c r="J44" s="8">
        <v>90.29</v>
      </c>
      <c r="K44" s="8">
        <v>109.2</v>
      </c>
      <c r="L44" s="8"/>
      <c r="M44" s="7"/>
    </row>
    <row r="45" spans="1:13" ht="24">
      <c r="A45" s="4">
        <f t="shared" si="1"/>
        <v>37</v>
      </c>
      <c r="B45" s="138">
        <v>37337</v>
      </c>
      <c r="C45" s="8">
        <v>261.83</v>
      </c>
      <c r="D45" s="8">
        <v>2.669</v>
      </c>
      <c r="E45" s="48">
        <f t="shared" si="2"/>
        <v>0.23060160000000002</v>
      </c>
      <c r="F45" s="8">
        <f t="shared" si="4"/>
        <v>103.58666666666666</v>
      </c>
      <c r="G45" s="48">
        <f t="shared" si="3"/>
        <v>23.887251072</v>
      </c>
      <c r="H45" s="57" t="s">
        <v>59</v>
      </c>
      <c r="I45" s="8">
        <v>96.72</v>
      </c>
      <c r="J45" s="8">
        <v>115.8</v>
      </c>
      <c r="K45" s="8">
        <v>98.24</v>
      </c>
      <c r="L45" s="8"/>
      <c r="M45" s="7"/>
    </row>
    <row r="46" spans="1:13" ht="24.75" thickBot="1">
      <c r="A46" s="11">
        <f t="shared" si="1"/>
        <v>38</v>
      </c>
      <c r="B46" s="139">
        <v>37343</v>
      </c>
      <c r="C46" s="12">
        <v>261.85</v>
      </c>
      <c r="D46" s="12">
        <v>2.898</v>
      </c>
      <c r="E46" s="49">
        <f t="shared" si="2"/>
        <v>0.25038720000000003</v>
      </c>
      <c r="F46" s="12">
        <f t="shared" si="4"/>
        <v>50.870000000000005</v>
      </c>
      <c r="G46" s="49">
        <f t="shared" si="3"/>
        <v>12.737196864000003</v>
      </c>
      <c r="H46" s="58" t="s">
        <v>60</v>
      </c>
      <c r="I46" s="12">
        <v>49.46</v>
      </c>
      <c r="J46" s="12">
        <v>55.35</v>
      </c>
      <c r="K46" s="12">
        <v>47.8</v>
      </c>
      <c r="L46" s="8"/>
      <c r="M46" s="7"/>
    </row>
    <row r="47" spans="1:13" ht="24.75" thickTop="1">
      <c r="A47" s="9">
        <v>1</v>
      </c>
      <c r="B47" s="140">
        <v>37357</v>
      </c>
      <c r="C47" s="10">
        <v>261.64</v>
      </c>
      <c r="D47" s="75">
        <v>0.558</v>
      </c>
      <c r="E47" s="50">
        <f t="shared" si="2"/>
        <v>0.04821120000000001</v>
      </c>
      <c r="F47" s="10">
        <f aca="true" t="shared" si="5" ref="F47:F61">+AVERAGE(I47:K47)</f>
        <v>27.106666666666666</v>
      </c>
      <c r="G47" s="50">
        <f t="shared" si="3"/>
        <v>1.3068449280000003</v>
      </c>
      <c r="H47" s="59" t="s">
        <v>23</v>
      </c>
      <c r="I47" s="10">
        <v>9.53</v>
      </c>
      <c r="J47" s="10">
        <v>32.98</v>
      </c>
      <c r="K47" s="10">
        <v>38.81</v>
      </c>
      <c r="L47" s="8"/>
      <c r="M47" s="7"/>
    </row>
    <row r="48" spans="1:13" ht="24">
      <c r="A48" s="4">
        <f t="shared" si="1"/>
        <v>2</v>
      </c>
      <c r="B48" s="138">
        <v>37368</v>
      </c>
      <c r="C48" s="8">
        <v>262</v>
      </c>
      <c r="D48" s="8">
        <v>7.361</v>
      </c>
      <c r="E48" s="48">
        <f t="shared" si="2"/>
        <v>0.6359904000000001</v>
      </c>
      <c r="F48" s="8">
        <f t="shared" si="5"/>
        <v>50.656666666666666</v>
      </c>
      <c r="G48" s="48">
        <f t="shared" si="3"/>
        <v>32.217153696000004</v>
      </c>
      <c r="H48" s="57" t="s">
        <v>24</v>
      </c>
      <c r="I48" s="8">
        <v>52.02</v>
      </c>
      <c r="J48" s="8">
        <v>53.87</v>
      </c>
      <c r="K48" s="8">
        <v>46.08</v>
      </c>
      <c r="L48" s="8"/>
      <c r="M48" s="7"/>
    </row>
    <row r="49" spans="1:13" ht="24">
      <c r="A49" s="4">
        <f t="shared" si="1"/>
        <v>3</v>
      </c>
      <c r="B49" s="138">
        <v>37376</v>
      </c>
      <c r="C49" s="8">
        <v>261.8</v>
      </c>
      <c r="D49" s="8">
        <v>2.148</v>
      </c>
      <c r="E49" s="48">
        <f t="shared" si="2"/>
        <v>0.1855872</v>
      </c>
      <c r="F49" s="8">
        <f t="shared" si="5"/>
        <v>56.339999999999996</v>
      </c>
      <c r="G49" s="48">
        <f t="shared" si="3"/>
        <v>10.455982848</v>
      </c>
      <c r="H49" s="57" t="s">
        <v>25</v>
      </c>
      <c r="I49" s="8">
        <v>56.17</v>
      </c>
      <c r="J49" s="8">
        <v>52.02</v>
      </c>
      <c r="K49" s="8">
        <v>60.83</v>
      </c>
      <c r="L49" s="8"/>
      <c r="M49" s="7"/>
    </row>
    <row r="50" spans="1:13" ht="24">
      <c r="A50" s="4">
        <f t="shared" si="1"/>
        <v>4</v>
      </c>
      <c r="B50" s="138">
        <v>37386</v>
      </c>
      <c r="C50" s="8">
        <v>261.95</v>
      </c>
      <c r="D50" s="8">
        <v>5.177</v>
      </c>
      <c r="E50" s="48">
        <f t="shared" si="2"/>
        <v>0.4472928</v>
      </c>
      <c r="F50" s="8">
        <f t="shared" si="5"/>
        <v>32.413333333333334</v>
      </c>
      <c r="G50" s="48">
        <f t="shared" si="3"/>
        <v>14.498250624</v>
      </c>
      <c r="H50" s="57" t="s">
        <v>26</v>
      </c>
      <c r="I50" s="8">
        <v>41.18</v>
      </c>
      <c r="J50" s="8">
        <v>35.47</v>
      </c>
      <c r="K50" s="8">
        <v>20.59</v>
      </c>
      <c r="L50" s="8"/>
      <c r="M50" s="7"/>
    </row>
    <row r="51" spans="1:13" ht="24">
      <c r="A51" s="4">
        <f t="shared" si="1"/>
        <v>5</v>
      </c>
      <c r="B51" s="138">
        <v>37397</v>
      </c>
      <c r="C51" s="8">
        <v>263.8</v>
      </c>
      <c r="D51" s="8">
        <v>256.047</v>
      </c>
      <c r="E51" s="48">
        <f t="shared" si="2"/>
        <v>22.122460800000002</v>
      </c>
      <c r="F51" s="8">
        <f t="shared" si="5"/>
        <v>87.36333333333333</v>
      </c>
      <c r="G51" s="48">
        <f t="shared" si="3"/>
        <v>1932.691917024</v>
      </c>
      <c r="H51" s="57" t="s">
        <v>27</v>
      </c>
      <c r="I51" s="8">
        <v>84.33</v>
      </c>
      <c r="J51" s="8">
        <v>90.77</v>
      </c>
      <c r="K51" s="8">
        <v>86.99</v>
      </c>
      <c r="L51" s="8"/>
      <c r="M51" s="7"/>
    </row>
    <row r="52" spans="1:13" ht="24">
      <c r="A52" s="4">
        <f t="shared" si="1"/>
        <v>6</v>
      </c>
      <c r="B52" s="138">
        <v>37406</v>
      </c>
      <c r="C52" s="8">
        <v>263.23</v>
      </c>
      <c r="D52" s="8">
        <v>148.153</v>
      </c>
      <c r="E52" s="48">
        <f t="shared" si="2"/>
        <v>12.8004192</v>
      </c>
      <c r="F52" s="8">
        <f t="shared" si="5"/>
        <v>130.86666666666667</v>
      </c>
      <c r="G52" s="48">
        <f t="shared" si="3"/>
        <v>1675.1481926400002</v>
      </c>
      <c r="H52" s="57" t="s">
        <v>28</v>
      </c>
      <c r="I52" s="8">
        <v>100.9</v>
      </c>
      <c r="J52" s="8">
        <v>183.8</v>
      </c>
      <c r="K52" s="8">
        <v>107.9</v>
      </c>
      <c r="L52" s="8"/>
      <c r="M52" s="7"/>
    </row>
    <row r="53" spans="1:13" ht="24">
      <c r="A53" s="4">
        <f t="shared" si="1"/>
        <v>7</v>
      </c>
      <c r="B53" s="138">
        <v>37419</v>
      </c>
      <c r="C53" s="8">
        <v>263.06</v>
      </c>
      <c r="D53" s="8">
        <v>112.599</v>
      </c>
      <c r="E53" s="48">
        <f t="shared" si="2"/>
        <v>9.728553600000001</v>
      </c>
      <c r="F53" s="8">
        <f t="shared" si="5"/>
        <v>93.14666666666666</v>
      </c>
      <c r="G53" s="48">
        <f t="shared" si="3"/>
        <v>906.1823393280001</v>
      </c>
      <c r="H53" s="57" t="s">
        <v>29</v>
      </c>
      <c r="I53" s="8">
        <v>110.8</v>
      </c>
      <c r="J53" s="8">
        <v>84.84</v>
      </c>
      <c r="K53" s="8">
        <v>83.8</v>
      </c>
      <c r="L53" s="8"/>
      <c r="M53" s="7"/>
    </row>
    <row r="54" spans="1:13" ht="24">
      <c r="A54" s="4">
        <f t="shared" si="1"/>
        <v>8</v>
      </c>
      <c r="B54" s="138">
        <v>37431</v>
      </c>
      <c r="C54" s="8">
        <v>262.26</v>
      </c>
      <c r="D54" s="8">
        <v>23.992</v>
      </c>
      <c r="E54" s="48">
        <f t="shared" si="2"/>
        <v>2.0729088</v>
      </c>
      <c r="F54" s="8">
        <f t="shared" si="5"/>
        <v>71.1</v>
      </c>
      <c r="G54" s="48">
        <f t="shared" si="3"/>
        <v>147.38381568</v>
      </c>
      <c r="H54" s="57" t="s">
        <v>30</v>
      </c>
      <c r="I54" s="8">
        <v>117.5</v>
      </c>
      <c r="J54" s="8">
        <v>42.54</v>
      </c>
      <c r="K54" s="8">
        <v>53.26</v>
      </c>
      <c r="L54" s="8"/>
      <c r="M54" s="7"/>
    </row>
    <row r="55" spans="1:13" ht="24">
      <c r="A55" s="4">
        <f t="shared" si="1"/>
        <v>9</v>
      </c>
      <c r="B55" s="138">
        <v>37435</v>
      </c>
      <c r="C55" s="8">
        <v>262.14</v>
      </c>
      <c r="D55" s="8">
        <v>12.188</v>
      </c>
      <c r="E55" s="48">
        <f t="shared" si="2"/>
        <v>1.0530432</v>
      </c>
      <c r="F55" s="8">
        <f t="shared" si="5"/>
        <v>27.983333333333334</v>
      </c>
      <c r="G55" s="48">
        <f t="shared" si="3"/>
        <v>29.467658880000002</v>
      </c>
      <c r="H55" s="57" t="s">
        <v>31</v>
      </c>
      <c r="I55" s="8">
        <v>27.51</v>
      </c>
      <c r="J55" s="8">
        <v>15.12</v>
      </c>
      <c r="K55" s="8">
        <v>41.32</v>
      </c>
      <c r="L55" s="8"/>
      <c r="M55" s="7"/>
    </row>
    <row r="56" spans="1:13" ht="24">
      <c r="A56" s="4">
        <f t="shared" si="1"/>
        <v>10</v>
      </c>
      <c r="B56" s="138">
        <v>37440</v>
      </c>
      <c r="C56" s="8">
        <v>262.505</v>
      </c>
      <c r="D56" s="8">
        <v>52.862</v>
      </c>
      <c r="E56" s="48">
        <f t="shared" si="2"/>
        <v>4.5672768</v>
      </c>
      <c r="F56" s="8">
        <f t="shared" si="5"/>
        <v>88.83999999999999</v>
      </c>
      <c r="G56" s="48">
        <f t="shared" si="3"/>
        <v>405.75687091199995</v>
      </c>
      <c r="H56" s="57" t="s">
        <v>32</v>
      </c>
      <c r="I56" s="8">
        <v>92.06</v>
      </c>
      <c r="J56" s="8">
        <v>78.52</v>
      </c>
      <c r="K56" s="8">
        <v>95.94</v>
      </c>
      <c r="L56" s="8"/>
      <c r="M56" s="7"/>
    </row>
    <row r="57" spans="1:13" ht="24">
      <c r="A57" s="4">
        <f t="shared" si="1"/>
        <v>11</v>
      </c>
      <c r="B57" s="138">
        <v>37455</v>
      </c>
      <c r="C57" s="8">
        <v>262.35</v>
      </c>
      <c r="D57" s="8">
        <v>39.855</v>
      </c>
      <c r="E57" s="48">
        <f t="shared" si="2"/>
        <v>3.443472</v>
      </c>
      <c r="F57" s="8">
        <f t="shared" si="5"/>
        <v>92.07</v>
      </c>
      <c r="G57" s="48">
        <f t="shared" si="3"/>
        <v>317.04046703999995</v>
      </c>
      <c r="H57" s="57" t="s">
        <v>33</v>
      </c>
      <c r="I57" s="8">
        <v>80.82</v>
      </c>
      <c r="J57" s="8">
        <v>98.59</v>
      </c>
      <c r="K57" s="8">
        <v>96.8</v>
      </c>
      <c r="L57" s="8"/>
      <c r="M57" s="7"/>
    </row>
    <row r="58" spans="1:13" ht="24">
      <c r="A58" s="4">
        <f t="shared" si="1"/>
        <v>12</v>
      </c>
      <c r="B58" s="138">
        <v>37467</v>
      </c>
      <c r="C58" s="8">
        <v>262.51</v>
      </c>
      <c r="D58" s="8">
        <v>69.704</v>
      </c>
      <c r="E58" s="48">
        <f t="shared" si="2"/>
        <v>6.0224256</v>
      </c>
      <c r="F58" s="8">
        <f t="shared" si="5"/>
        <v>94.95333333333333</v>
      </c>
      <c r="G58" s="48">
        <f t="shared" si="3"/>
        <v>571.849385472</v>
      </c>
      <c r="H58" s="57" t="s">
        <v>34</v>
      </c>
      <c r="I58" s="8">
        <v>89.22</v>
      </c>
      <c r="J58" s="8">
        <v>91.84</v>
      </c>
      <c r="K58" s="8">
        <v>103.8</v>
      </c>
      <c r="L58" s="8"/>
      <c r="M58" s="7"/>
    </row>
    <row r="59" spans="1:13" ht="24">
      <c r="A59" s="4">
        <f t="shared" si="1"/>
        <v>13</v>
      </c>
      <c r="B59" s="138">
        <v>37475</v>
      </c>
      <c r="C59" s="8">
        <v>262.88</v>
      </c>
      <c r="D59" s="8">
        <v>101.556</v>
      </c>
      <c r="E59" s="48">
        <f t="shared" si="2"/>
        <v>8.774438400000001</v>
      </c>
      <c r="F59" s="8">
        <f t="shared" si="5"/>
        <v>102.52333333333335</v>
      </c>
      <c r="G59" s="48">
        <f t="shared" si="3"/>
        <v>899.5846728960003</v>
      </c>
      <c r="H59" s="57" t="s">
        <v>35</v>
      </c>
      <c r="I59" s="8">
        <v>70.16</v>
      </c>
      <c r="J59" s="8">
        <v>71.51</v>
      </c>
      <c r="K59" s="8">
        <v>165.9</v>
      </c>
      <c r="L59" s="8"/>
      <c r="M59" s="7"/>
    </row>
    <row r="60" spans="1:13" ht="24">
      <c r="A60" s="4">
        <f t="shared" si="1"/>
        <v>14</v>
      </c>
      <c r="B60" s="138">
        <v>37492</v>
      </c>
      <c r="C60" s="8">
        <v>264.6</v>
      </c>
      <c r="D60" s="8">
        <v>447.726</v>
      </c>
      <c r="E60" s="48">
        <f t="shared" si="2"/>
        <v>38.683526400000005</v>
      </c>
      <c r="F60" s="8">
        <f t="shared" si="5"/>
        <v>242.73333333333335</v>
      </c>
      <c r="G60" s="48">
        <f t="shared" si="3"/>
        <v>9389.781308160002</v>
      </c>
      <c r="H60" s="57" t="s">
        <v>36</v>
      </c>
      <c r="I60" s="8">
        <v>274.3</v>
      </c>
      <c r="J60" s="8">
        <v>273.9</v>
      </c>
      <c r="K60" s="8">
        <v>180</v>
      </c>
      <c r="L60" s="8"/>
      <c r="M60" s="7"/>
    </row>
    <row r="61" spans="1:13" ht="24">
      <c r="A61" s="4">
        <f t="shared" si="1"/>
        <v>15</v>
      </c>
      <c r="B61" s="138">
        <v>37498</v>
      </c>
      <c r="C61" s="8">
        <v>265.545</v>
      </c>
      <c r="D61" s="8">
        <v>653.154</v>
      </c>
      <c r="E61" s="48">
        <f t="shared" si="2"/>
        <v>56.432505600000006</v>
      </c>
      <c r="F61" s="8">
        <f t="shared" si="5"/>
        <v>280.8666666666667</v>
      </c>
      <c r="G61" s="48">
        <f t="shared" si="3"/>
        <v>15850.009739520003</v>
      </c>
      <c r="H61" s="57" t="s">
        <v>82</v>
      </c>
      <c r="I61" s="8">
        <v>258.4</v>
      </c>
      <c r="J61" s="8">
        <v>267.3</v>
      </c>
      <c r="K61" s="8">
        <v>316.9</v>
      </c>
      <c r="L61" s="8"/>
      <c r="M61" s="7"/>
    </row>
    <row r="62" spans="1:13" ht="24">
      <c r="A62" s="4">
        <f t="shared" si="1"/>
        <v>16</v>
      </c>
      <c r="B62" s="138">
        <v>37506</v>
      </c>
      <c r="C62" s="8">
        <v>267.28</v>
      </c>
      <c r="D62" s="8">
        <v>1051.163</v>
      </c>
      <c r="E62" s="48">
        <f t="shared" si="2"/>
        <v>90.82048320000001</v>
      </c>
      <c r="F62" s="8">
        <f>+AVERAGE(I62:K62)</f>
        <v>527.1333333333333</v>
      </c>
      <c r="G62" s="48">
        <f>F62*E62</f>
        <v>47874.50404416001</v>
      </c>
      <c r="H62" s="57" t="s">
        <v>101</v>
      </c>
      <c r="I62" s="8">
        <v>442.3</v>
      </c>
      <c r="J62" s="8">
        <v>438.6</v>
      </c>
      <c r="K62" s="8">
        <v>700.5</v>
      </c>
      <c r="L62" s="8"/>
      <c r="M62" s="7"/>
    </row>
    <row r="63" spans="1:13" ht="24">
      <c r="A63" s="4">
        <f t="shared" si="1"/>
        <v>17</v>
      </c>
      <c r="B63" s="138">
        <v>37520</v>
      </c>
      <c r="C63" s="8">
        <v>267.935</v>
      </c>
      <c r="D63" s="8">
        <v>1333.914</v>
      </c>
      <c r="E63" s="48">
        <f t="shared" si="2"/>
        <v>115.2501696</v>
      </c>
      <c r="F63" s="8">
        <f aca="true" t="shared" si="6" ref="F63:F90">+AVERAGE(I63:K63)</f>
        <v>745.5666666666666</v>
      </c>
      <c r="G63" s="48">
        <f>F63*E63</f>
        <v>85926.68478144</v>
      </c>
      <c r="H63" s="57" t="s">
        <v>102</v>
      </c>
      <c r="I63" s="8">
        <v>863.2</v>
      </c>
      <c r="J63" s="8">
        <v>649.5</v>
      </c>
      <c r="K63" s="8">
        <v>724</v>
      </c>
      <c r="L63" s="8"/>
      <c r="M63" s="7"/>
    </row>
    <row r="64" spans="1:13" ht="24">
      <c r="A64" s="4">
        <f t="shared" si="1"/>
        <v>18</v>
      </c>
      <c r="B64" s="138">
        <v>37525</v>
      </c>
      <c r="C64" s="8">
        <v>265.42</v>
      </c>
      <c r="D64" s="8">
        <v>685.021</v>
      </c>
      <c r="E64" s="48">
        <f t="shared" si="2"/>
        <v>59.1858144</v>
      </c>
      <c r="F64" s="8">
        <f t="shared" si="6"/>
        <v>142.46666666666667</v>
      </c>
      <c r="G64" s="48">
        <f>F64*E64</f>
        <v>8432.00569152</v>
      </c>
      <c r="H64" s="57" t="s">
        <v>103</v>
      </c>
      <c r="I64" s="8">
        <v>118.3</v>
      </c>
      <c r="J64" s="8">
        <v>147.8</v>
      </c>
      <c r="K64" s="8">
        <v>161.3</v>
      </c>
      <c r="L64" s="8"/>
      <c r="M64" s="7"/>
    </row>
    <row r="65" spans="1:13" ht="24">
      <c r="A65" s="4">
        <f t="shared" si="1"/>
        <v>19</v>
      </c>
      <c r="B65" s="138">
        <v>37540</v>
      </c>
      <c r="C65" s="8">
        <v>263.54</v>
      </c>
      <c r="D65" s="8">
        <v>189.883</v>
      </c>
      <c r="E65" s="48">
        <f t="shared" si="2"/>
        <v>16.405891200000003</v>
      </c>
      <c r="F65" s="8">
        <f t="shared" si="6"/>
        <v>245</v>
      </c>
      <c r="G65" s="48">
        <f t="shared" si="3"/>
        <v>4019.4433440000007</v>
      </c>
      <c r="H65" s="57" t="s">
        <v>83</v>
      </c>
      <c r="I65" s="8">
        <v>414.3</v>
      </c>
      <c r="J65" s="8">
        <v>185.4</v>
      </c>
      <c r="K65" s="8">
        <v>135.3</v>
      </c>
      <c r="L65" s="8"/>
      <c r="M65" s="7"/>
    </row>
    <row r="66" spans="1:13" ht="24">
      <c r="A66" s="4">
        <f t="shared" si="1"/>
        <v>20</v>
      </c>
      <c r="B66" s="138">
        <v>37553</v>
      </c>
      <c r="C66" s="8">
        <v>263.495</v>
      </c>
      <c r="D66" s="8">
        <v>205.195</v>
      </c>
      <c r="E66" s="48">
        <f t="shared" si="2"/>
        <v>17.728848</v>
      </c>
      <c r="F66" s="8">
        <f t="shared" si="6"/>
        <v>65.69</v>
      </c>
      <c r="G66" s="48">
        <f t="shared" si="3"/>
        <v>1164.6080251199999</v>
      </c>
      <c r="H66" s="57" t="s">
        <v>84</v>
      </c>
      <c r="I66" s="8">
        <v>71.48</v>
      </c>
      <c r="J66" s="8">
        <v>66.09</v>
      </c>
      <c r="K66" s="8">
        <v>59.5</v>
      </c>
      <c r="L66" s="8"/>
      <c r="M66" s="7"/>
    </row>
    <row r="67" spans="1:13" ht="24">
      <c r="A67" s="4">
        <f t="shared" si="1"/>
        <v>21</v>
      </c>
      <c r="B67" s="138">
        <v>37559</v>
      </c>
      <c r="C67" s="8">
        <v>264.96</v>
      </c>
      <c r="D67" s="8">
        <v>522.957</v>
      </c>
      <c r="E67" s="48">
        <f t="shared" si="2"/>
        <v>45.1834848</v>
      </c>
      <c r="F67" s="8">
        <f t="shared" si="6"/>
        <v>200.9333333333333</v>
      </c>
      <c r="G67" s="48">
        <f t="shared" si="3"/>
        <v>9078.86821248</v>
      </c>
      <c r="H67" s="57" t="s">
        <v>85</v>
      </c>
      <c r="I67" s="8">
        <v>198.2</v>
      </c>
      <c r="J67" s="8">
        <v>224</v>
      </c>
      <c r="K67" s="8">
        <v>180.6</v>
      </c>
      <c r="L67" s="8"/>
      <c r="M67" s="7"/>
    </row>
    <row r="68" spans="1:13" ht="24">
      <c r="A68" s="4">
        <f t="shared" si="1"/>
        <v>22</v>
      </c>
      <c r="B68" s="138">
        <v>37572</v>
      </c>
      <c r="C68" s="8">
        <v>263.81</v>
      </c>
      <c r="D68" s="8">
        <v>261.52</v>
      </c>
      <c r="E68" s="48">
        <f t="shared" si="2"/>
        <v>22.595328</v>
      </c>
      <c r="F68" s="8">
        <f t="shared" si="6"/>
        <v>10.946666666666667</v>
      </c>
      <c r="G68" s="48">
        <f t="shared" si="3"/>
        <v>247.34352384</v>
      </c>
      <c r="H68" s="57" t="s">
        <v>86</v>
      </c>
      <c r="I68" s="8">
        <v>16.53</v>
      </c>
      <c r="J68" s="8">
        <v>9.64</v>
      </c>
      <c r="K68" s="8">
        <v>6.67</v>
      </c>
      <c r="L68" s="8"/>
      <c r="M68" s="7"/>
    </row>
    <row r="69" spans="1:13" ht="24">
      <c r="A69" s="4">
        <f t="shared" si="1"/>
        <v>23</v>
      </c>
      <c r="B69" s="138">
        <v>37585</v>
      </c>
      <c r="C69" s="8">
        <v>263.265</v>
      </c>
      <c r="D69" s="8">
        <v>177.863</v>
      </c>
      <c r="E69" s="48">
        <f t="shared" si="2"/>
        <v>15.367363200000002</v>
      </c>
      <c r="F69" s="8">
        <f t="shared" si="6"/>
        <v>41.86666666666667</v>
      </c>
      <c r="G69" s="48">
        <f t="shared" si="3"/>
        <v>643.38027264</v>
      </c>
      <c r="H69" s="57" t="s">
        <v>87</v>
      </c>
      <c r="I69" s="8">
        <v>51.88</v>
      </c>
      <c r="J69" s="8">
        <v>29.63</v>
      </c>
      <c r="K69" s="8">
        <v>44.09</v>
      </c>
      <c r="L69" s="8"/>
      <c r="M69" s="7"/>
    </row>
    <row r="70" spans="1:13" ht="24">
      <c r="A70" s="4">
        <f t="shared" si="1"/>
        <v>24</v>
      </c>
      <c r="B70" s="138">
        <v>37588</v>
      </c>
      <c r="C70" s="8">
        <v>264.55</v>
      </c>
      <c r="D70" s="8">
        <v>445.036</v>
      </c>
      <c r="E70" s="48">
        <f t="shared" si="2"/>
        <v>38.451110400000005</v>
      </c>
      <c r="F70" s="8">
        <f t="shared" si="6"/>
        <v>84.42999999999999</v>
      </c>
      <c r="G70" s="48">
        <f t="shared" si="3"/>
        <v>3246.427251072</v>
      </c>
      <c r="H70" s="57" t="s">
        <v>88</v>
      </c>
      <c r="I70" s="8">
        <v>25.19</v>
      </c>
      <c r="J70" s="8">
        <v>104</v>
      </c>
      <c r="K70" s="8">
        <v>124.1</v>
      </c>
      <c r="L70" s="8"/>
      <c r="M70" s="7"/>
    </row>
    <row r="71" spans="1:13" ht="24">
      <c r="A71" s="4">
        <f t="shared" si="1"/>
        <v>25</v>
      </c>
      <c r="B71" s="138">
        <v>37602</v>
      </c>
      <c r="C71" s="8">
        <v>263.71</v>
      </c>
      <c r="D71" s="8">
        <v>286.019</v>
      </c>
      <c r="E71" s="48">
        <f t="shared" si="2"/>
        <v>24.712041600000003</v>
      </c>
      <c r="F71" s="8">
        <f t="shared" si="6"/>
        <v>66.54</v>
      </c>
      <c r="G71" s="48">
        <f t="shared" si="3"/>
        <v>1644.3392480640002</v>
      </c>
      <c r="H71" s="57" t="s">
        <v>89</v>
      </c>
      <c r="I71" s="8">
        <v>71.67</v>
      </c>
      <c r="J71" s="8">
        <v>57.32</v>
      </c>
      <c r="K71" s="8">
        <v>70.63</v>
      </c>
      <c r="L71" s="8"/>
      <c r="M71" s="7"/>
    </row>
    <row r="72" spans="1:13" ht="24">
      <c r="A72" s="4">
        <f t="shared" si="1"/>
        <v>26</v>
      </c>
      <c r="B72" s="138">
        <v>37613</v>
      </c>
      <c r="C72" s="8">
        <v>262.72</v>
      </c>
      <c r="D72" s="8">
        <v>96.969</v>
      </c>
      <c r="E72" s="48">
        <f t="shared" si="2"/>
        <v>8.3781216</v>
      </c>
      <c r="F72" s="8">
        <f t="shared" si="6"/>
        <v>96</v>
      </c>
      <c r="G72" s="48">
        <f t="shared" si="3"/>
        <v>804.2996736</v>
      </c>
      <c r="H72" s="57" t="s">
        <v>90</v>
      </c>
      <c r="I72" s="8">
        <v>126.2</v>
      </c>
      <c r="J72" s="8">
        <v>33.1</v>
      </c>
      <c r="K72" s="8">
        <v>128.7</v>
      </c>
      <c r="L72" s="8"/>
      <c r="M72" s="7"/>
    </row>
    <row r="73" spans="1:13" ht="24">
      <c r="A73" s="4">
        <f t="shared" si="1"/>
        <v>27</v>
      </c>
      <c r="B73" s="138">
        <v>37617</v>
      </c>
      <c r="C73" s="8">
        <v>263.525</v>
      </c>
      <c r="D73" s="8">
        <v>240.358</v>
      </c>
      <c r="E73" s="48">
        <f t="shared" si="2"/>
        <v>20.766931200000002</v>
      </c>
      <c r="F73" s="8">
        <f t="shared" si="6"/>
        <v>128.04</v>
      </c>
      <c r="G73" s="48">
        <f t="shared" si="3"/>
        <v>2658.9978708480003</v>
      </c>
      <c r="H73" s="57" t="s">
        <v>91</v>
      </c>
      <c r="I73" s="8">
        <v>119.1</v>
      </c>
      <c r="J73" s="8">
        <v>71.82</v>
      </c>
      <c r="K73" s="8">
        <v>193.2</v>
      </c>
      <c r="L73" s="8"/>
      <c r="M73" s="7"/>
    </row>
    <row r="74" spans="1:13" ht="24">
      <c r="A74" s="4">
        <f t="shared" si="1"/>
        <v>28</v>
      </c>
      <c r="B74" s="138">
        <v>37636</v>
      </c>
      <c r="C74" s="8">
        <v>262.615</v>
      </c>
      <c r="D74" s="8">
        <v>118.925</v>
      </c>
      <c r="E74" s="48">
        <f t="shared" si="2"/>
        <v>10.275120000000001</v>
      </c>
      <c r="F74" s="8">
        <f t="shared" si="6"/>
        <v>57.53333333333333</v>
      </c>
      <c r="G74" s="48">
        <f t="shared" si="3"/>
        <v>591.161904</v>
      </c>
      <c r="H74" s="57" t="s">
        <v>92</v>
      </c>
      <c r="I74" s="8">
        <v>61.38</v>
      </c>
      <c r="J74" s="8">
        <v>66.32</v>
      </c>
      <c r="K74" s="8">
        <v>44.9</v>
      </c>
      <c r="L74" s="8"/>
      <c r="M74" s="7"/>
    </row>
    <row r="75" spans="1:13" ht="24">
      <c r="A75" s="4">
        <f t="shared" si="1"/>
        <v>29</v>
      </c>
      <c r="B75" s="138">
        <v>37643</v>
      </c>
      <c r="C75" s="8">
        <v>262.54</v>
      </c>
      <c r="D75" s="8">
        <v>79.774</v>
      </c>
      <c r="E75" s="48">
        <f t="shared" si="2"/>
        <v>6.892473600000001</v>
      </c>
      <c r="F75" s="8">
        <f t="shared" si="6"/>
        <v>60.096666666666664</v>
      </c>
      <c r="G75" s="48">
        <f t="shared" si="3"/>
        <v>414.214688448</v>
      </c>
      <c r="H75" s="57" t="s">
        <v>93</v>
      </c>
      <c r="I75" s="8">
        <v>84.99</v>
      </c>
      <c r="J75" s="8">
        <v>36.52</v>
      </c>
      <c r="K75" s="8">
        <v>58.78</v>
      </c>
      <c r="L75" s="8"/>
      <c r="M75" s="7"/>
    </row>
    <row r="76" spans="1:13" ht="24">
      <c r="A76" s="4">
        <f t="shared" si="1"/>
        <v>30</v>
      </c>
      <c r="B76" s="138">
        <v>37651</v>
      </c>
      <c r="C76" s="8">
        <v>262.41</v>
      </c>
      <c r="D76" s="8">
        <v>59.467</v>
      </c>
      <c r="E76" s="48">
        <f t="shared" si="2"/>
        <v>5.1379488</v>
      </c>
      <c r="F76" s="8">
        <f t="shared" si="6"/>
        <v>42.75666666666666</v>
      </c>
      <c r="G76" s="48">
        <f t="shared" si="3"/>
        <v>219.68156419199997</v>
      </c>
      <c r="H76" s="57" t="s">
        <v>94</v>
      </c>
      <c r="I76" s="8">
        <v>34.49</v>
      </c>
      <c r="J76" s="8">
        <v>37.08</v>
      </c>
      <c r="K76" s="8">
        <v>56.7</v>
      </c>
      <c r="L76" s="8"/>
      <c r="M76" s="7"/>
    </row>
    <row r="77" spans="1:13" ht="24">
      <c r="A77" s="4">
        <f aca="true" t="shared" si="7" ref="A77:A139">+A76+1</f>
        <v>31</v>
      </c>
      <c r="B77" s="138">
        <v>37671</v>
      </c>
      <c r="C77" s="8">
        <v>262.16</v>
      </c>
      <c r="D77" s="8">
        <v>36.531</v>
      </c>
      <c r="E77" s="48">
        <f aca="true" t="shared" si="8" ref="E77:E139">D77*0.0864</f>
        <v>3.1562784</v>
      </c>
      <c r="F77" s="8">
        <f t="shared" si="6"/>
        <v>121.73333333333333</v>
      </c>
      <c r="G77" s="48">
        <f aca="true" t="shared" si="9" ref="G77:G90">F77*E77</f>
        <v>384.22429056000004</v>
      </c>
      <c r="H77" s="57" t="s">
        <v>95</v>
      </c>
      <c r="I77" s="8">
        <v>130.5</v>
      </c>
      <c r="J77" s="8">
        <v>116.4</v>
      </c>
      <c r="K77" s="8">
        <v>118.3</v>
      </c>
      <c r="L77" s="8"/>
      <c r="M77" s="7"/>
    </row>
    <row r="78" spans="1:13" ht="24">
      <c r="A78" s="4">
        <f t="shared" si="7"/>
        <v>32</v>
      </c>
      <c r="B78" s="138">
        <v>37677</v>
      </c>
      <c r="C78" s="8">
        <v>262.19</v>
      </c>
      <c r="D78" s="8">
        <v>30.913</v>
      </c>
      <c r="E78" s="48">
        <f t="shared" si="8"/>
        <v>2.6708832</v>
      </c>
      <c r="F78" s="8">
        <f t="shared" si="6"/>
        <v>16.32</v>
      </c>
      <c r="G78" s="48">
        <f t="shared" si="9"/>
        <v>43.588813824</v>
      </c>
      <c r="H78" s="57" t="s">
        <v>96</v>
      </c>
      <c r="I78" s="8">
        <v>9.8</v>
      </c>
      <c r="J78" s="8">
        <v>13.21</v>
      </c>
      <c r="K78" s="8">
        <v>25.95</v>
      </c>
      <c r="L78" s="8"/>
      <c r="M78" s="7"/>
    </row>
    <row r="79" spans="1:13" ht="24">
      <c r="A79" s="4">
        <f t="shared" si="7"/>
        <v>33</v>
      </c>
      <c r="B79" s="138">
        <v>37680</v>
      </c>
      <c r="C79" s="8">
        <v>262.1</v>
      </c>
      <c r="D79" s="8">
        <v>19.535</v>
      </c>
      <c r="E79" s="48">
        <f t="shared" si="8"/>
        <v>1.687824</v>
      </c>
      <c r="F79" s="8">
        <f t="shared" si="6"/>
        <v>31.706666666666663</v>
      </c>
      <c r="G79" s="48">
        <f t="shared" si="9"/>
        <v>53.51527296</v>
      </c>
      <c r="H79" s="57" t="s">
        <v>97</v>
      </c>
      <c r="I79" s="8">
        <v>45.68</v>
      </c>
      <c r="J79" s="8">
        <v>24.33</v>
      </c>
      <c r="K79" s="8">
        <v>25.11</v>
      </c>
      <c r="L79" s="8"/>
      <c r="M79" s="7"/>
    </row>
    <row r="80" spans="1:13" ht="24">
      <c r="A80" s="4">
        <f t="shared" si="7"/>
        <v>34</v>
      </c>
      <c r="B80" s="138">
        <v>37691</v>
      </c>
      <c r="C80" s="8">
        <v>262.93</v>
      </c>
      <c r="D80" s="8">
        <v>8.213</v>
      </c>
      <c r="E80" s="48">
        <f t="shared" si="8"/>
        <v>0.7096032</v>
      </c>
      <c r="F80" s="8">
        <f t="shared" si="6"/>
        <v>55.80666666666667</v>
      </c>
      <c r="G80" s="48">
        <f t="shared" si="9"/>
        <v>39.600589248000006</v>
      </c>
      <c r="H80" s="57" t="s">
        <v>98</v>
      </c>
      <c r="I80" s="8">
        <v>57.2</v>
      </c>
      <c r="J80" s="8">
        <v>59.7</v>
      </c>
      <c r="K80" s="8">
        <v>50.52</v>
      </c>
      <c r="L80" s="8"/>
      <c r="M80" s="7"/>
    </row>
    <row r="81" spans="1:13" ht="24">
      <c r="A81" s="4">
        <f t="shared" si="7"/>
        <v>35</v>
      </c>
      <c r="B81" s="138">
        <v>37699</v>
      </c>
      <c r="C81" s="8">
        <v>262.115</v>
      </c>
      <c r="D81" s="8">
        <v>31.016</v>
      </c>
      <c r="E81" s="48">
        <f t="shared" si="8"/>
        <v>2.6797824</v>
      </c>
      <c r="F81" s="8">
        <f t="shared" si="6"/>
        <v>47.129999999999995</v>
      </c>
      <c r="G81" s="48">
        <f t="shared" si="9"/>
        <v>126.298144512</v>
      </c>
      <c r="H81" s="57" t="s">
        <v>99</v>
      </c>
      <c r="I81" s="8">
        <v>44.01</v>
      </c>
      <c r="J81" s="8">
        <v>49.83</v>
      </c>
      <c r="K81" s="8">
        <v>47.55</v>
      </c>
      <c r="L81" s="8"/>
      <c r="M81" s="7"/>
    </row>
    <row r="82" spans="1:13" ht="24.75" thickBot="1">
      <c r="A82" s="11">
        <f t="shared" si="7"/>
        <v>36</v>
      </c>
      <c r="B82" s="139">
        <v>37711</v>
      </c>
      <c r="C82" s="12">
        <v>262.15</v>
      </c>
      <c r="D82" s="12">
        <v>26.204</v>
      </c>
      <c r="E82" s="49">
        <f t="shared" si="8"/>
        <v>2.2640256</v>
      </c>
      <c r="F82" s="12">
        <f t="shared" si="6"/>
        <v>63.73000000000001</v>
      </c>
      <c r="G82" s="49">
        <f t="shared" si="9"/>
        <v>144.28635148800004</v>
      </c>
      <c r="H82" s="58" t="s">
        <v>100</v>
      </c>
      <c r="I82" s="12">
        <v>65.58</v>
      </c>
      <c r="J82" s="12">
        <v>65.84</v>
      </c>
      <c r="K82" s="12">
        <v>59.77</v>
      </c>
      <c r="L82" s="8"/>
      <c r="M82" s="7"/>
    </row>
    <row r="83" spans="1:13" ht="24.75" thickTop="1">
      <c r="A83" s="9">
        <v>1</v>
      </c>
      <c r="B83" s="140">
        <v>37722</v>
      </c>
      <c r="C83" s="10">
        <v>261.79</v>
      </c>
      <c r="D83" s="10">
        <v>4.512</v>
      </c>
      <c r="E83" s="50">
        <f t="shared" si="8"/>
        <v>0.3898368</v>
      </c>
      <c r="F83" s="10">
        <f t="shared" si="6"/>
        <v>60.52</v>
      </c>
      <c r="G83" s="50">
        <f t="shared" si="9"/>
        <v>23.592923136</v>
      </c>
      <c r="H83" s="59" t="s">
        <v>104</v>
      </c>
      <c r="I83" s="10">
        <v>55.81</v>
      </c>
      <c r="J83" s="10">
        <v>69.95</v>
      </c>
      <c r="K83" s="10">
        <v>55.8</v>
      </c>
      <c r="L83" s="8"/>
      <c r="M83" s="7"/>
    </row>
    <row r="84" spans="1:13" ht="24">
      <c r="A84" s="4">
        <f t="shared" si="7"/>
        <v>2</v>
      </c>
      <c r="B84" s="138">
        <v>37736</v>
      </c>
      <c r="C84" s="8">
        <v>262.01</v>
      </c>
      <c r="D84" s="8">
        <v>21.152</v>
      </c>
      <c r="E84" s="48">
        <f t="shared" si="8"/>
        <v>1.8275328000000002</v>
      </c>
      <c r="F84" s="8">
        <f t="shared" si="6"/>
        <v>36.76666666666667</v>
      </c>
      <c r="G84" s="48">
        <f t="shared" si="9"/>
        <v>67.19228928000001</v>
      </c>
      <c r="H84" s="57" t="s">
        <v>24</v>
      </c>
      <c r="I84" s="8">
        <v>39.56</v>
      </c>
      <c r="J84" s="8">
        <v>32.25</v>
      </c>
      <c r="K84" s="8">
        <v>38.49</v>
      </c>
      <c r="L84" s="8"/>
      <c r="M84" s="7"/>
    </row>
    <row r="85" spans="1:13" ht="24">
      <c r="A85" s="4">
        <f t="shared" si="7"/>
        <v>3</v>
      </c>
      <c r="B85" s="138">
        <v>37741</v>
      </c>
      <c r="C85" s="8">
        <v>262.01</v>
      </c>
      <c r="D85" s="8">
        <v>20.257</v>
      </c>
      <c r="E85" s="48">
        <f t="shared" si="8"/>
        <v>1.7502048000000001</v>
      </c>
      <c r="F85" s="8">
        <f t="shared" si="6"/>
        <v>25.713333333333335</v>
      </c>
      <c r="G85" s="48">
        <f t="shared" si="9"/>
        <v>45.00359942400001</v>
      </c>
      <c r="H85" s="57" t="s">
        <v>25</v>
      </c>
      <c r="I85" s="8">
        <v>39.7</v>
      </c>
      <c r="J85" s="8">
        <v>0</v>
      </c>
      <c r="K85" s="8">
        <v>37.44</v>
      </c>
      <c r="L85" s="8"/>
      <c r="M85" s="7"/>
    </row>
    <row r="86" spans="1:13" ht="24">
      <c r="A86" s="4">
        <f t="shared" si="7"/>
        <v>4</v>
      </c>
      <c r="B86" s="138">
        <v>37748</v>
      </c>
      <c r="C86" s="8">
        <v>262.32</v>
      </c>
      <c r="D86" s="8">
        <v>50.538</v>
      </c>
      <c r="E86" s="48">
        <f t="shared" si="8"/>
        <v>4.3664832</v>
      </c>
      <c r="F86" s="8">
        <f t="shared" si="6"/>
        <v>80.29333333333334</v>
      </c>
      <c r="G86" s="48">
        <f t="shared" si="9"/>
        <v>350.59949107200003</v>
      </c>
      <c r="H86" s="57" t="s">
        <v>26</v>
      </c>
      <c r="I86" s="8">
        <v>85.87</v>
      </c>
      <c r="J86" s="8">
        <v>88.62</v>
      </c>
      <c r="K86" s="8">
        <v>66.39</v>
      </c>
      <c r="L86" s="8"/>
      <c r="M86" s="7"/>
    </row>
    <row r="87" spans="1:13" ht="24">
      <c r="A87" s="4">
        <f t="shared" si="7"/>
        <v>5</v>
      </c>
      <c r="B87" s="138">
        <v>37763</v>
      </c>
      <c r="C87" s="8">
        <v>262.13</v>
      </c>
      <c r="D87" s="8">
        <v>30.596</v>
      </c>
      <c r="E87" s="48">
        <f t="shared" si="8"/>
        <v>2.6434944000000002</v>
      </c>
      <c r="F87" s="8">
        <f t="shared" si="6"/>
        <v>68.53</v>
      </c>
      <c r="G87" s="48">
        <f t="shared" si="9"/>
        <v>181.15867123200002</v>
      </c>
      <c r="H87" s="57" t="s">
        <v>27</v>
      </c>
      <c r="I87" s="8">
        <v>51.84</v>
      </c>
      <c r="J87" s="8">
        <v>65.51</v>
      </c>
      <c r="K87" s="8">
        <v>88.24</v>
      </c>
      <c r="L87" s="8"/>
      <c r="M87" s="7"/>
    </row>
    <row r="88" spans="1:13" ht="24">
      <c r="A88" s="4">
        <f t="shared" si="7"/>
        <v>6</v>
      </c>
      <c r="B88" s="138">
        <v>37770</v>
      </c>
      <c r="C88" s="8">
        <v>262.09</v>
      </c>
      <c r="D88" s="8">
        <v>27.254</v>
      </c>
      <c r="E88" s="48">
        <f t="shared" si="8"/>
        <v>2.3547456</v>
      </c>
      <c r="F88" s="8">
        <f t="shared" si="6"/>
        <v>58.62</v>
      </c>
      <c r="G88" s="48">
        <f t="shared" si="9"/>
        <v>138.035187072</v>
      </c>
      <c r="H88" s="57" t="s">
        <v>28</v>
      </c>
      <c r="I88" s="8">
        <v>76.95</v>
      </c>
      <c r="J88" s="8">
        <v>42.4</v>
      </c>
      <c r="K88" s="8">
        <v>56.51</v>
      </c>
      <c r="L88" s="8"/>
      <c r="M88" s="7"/>
    </row>
    <row r="89" spans="1:13" ht="24">
      <c r="A89" s="4">
        <f t="shared" si="7"/>
        <v>7</v>
      </c>
      <c r="B89" s="138">
        <v>37775</v>
      </c>
      <c r="C89" s="8">
        <v>262.31</v>
      </c>
      <c r="D89" s="8">
        <v>71.313</v>
      </c>
      <c r="E89" s="48">
        <f t="shared" si="8"/>
        <v>6.161443200000001</v>
      </c>
      <c r="F89" s="8">
        <f t="shared" si="6"/>
        <v>108.65666666666665</v>
      </c>
      <c r="G89" s="48">
        <f t="shared" si="9"/>
        <v>669.481879968</v>
      </c>
      <c r="H89" s="57" t="s">
        <v>29</v>
      </c>
      <c r="I89" s="8">
        <v>108.6</v>
      </c>
      <c r="J89" s="8">
        <v>97.17</v>
      </c>
      <c r="K89" s="8">
        <v>120.2</v>
      </c>
      <c r="L89" s="8"/>
      <c r="M89" s="7"/>
    </row>
    <row r="90" spans="1:13" ht="24">
      <c r="A90" s="4">
        <f t="shared" si="7"/>
        <v>8</v>
      </c>
      <c r="B90" s="138">
        <v>37790</v>
      </c>
      <c r="C90" s="8">
        <v>262.25</v>
      </c>
      <c r="D90" s="8">
        <v>55.421</v>
      </c>
      <c r="E90" s="48">
        <f t="shared" si="8"/>
        <v>4.7883744</v>
      </c>
      <c r="F90" s="8">
        <f t="shared" si="6"/>
        <v>83.01</v>
      </c>
      <c r="G90" s="48">
        <f t="shared" si="9"/>
        <v>397.4829589440001</v>
      </c>
      <c r="H90" s="57" t="s">
        <v>30</v>
      </c>
      <c r="I90" s="8">
        <v>67.32</v>
      </c>
      <c r="J90" s="8">
        <v>78.81</v>
      </c>
      <c r="K90" s="8">
        <v>102.9</v>
      </c>
      <c r="L90" s="8"/>
      <c r="M90" s="7"/>
    </row>
    <row r="91" spans="1:13" ht="24">
      <c r="A91" s="4">
        <f t="shared" si="7"/>
        <v>9</v>
      </c>
      <c r="B91" s="138">
        <v>37798</v>
      </c>
      <c r="C91" s="8">
        <v>262.35</v>
      </c>
      <c r="D91" s="8">
        <v>68.383</v>
      </c>
      <c r="E91" s="48">
        <f t="shared" si="8"/>
        <v>5.9082912</v>
      </c>
      <c r="F91" s="8">
        <f aca="true" t="shared" si="10" ref="F91:F103">+AVERAGE(I91:K91)</f>
        <v>60.056666666666665</v>
      </c>
      <c r="G91" s="48">
        <f aca="true" t="shared" si="11" ref="G91:G103">F91*E91</f>
        <v>354.83227516799997</v>
      </c>
      <c r="H91" s="57" t="s">
        <v>31</v>
      </c>
      <c r="I91" s="8">
        <v>52.4</v>
      </c>
      <c r="J91" s="8">
        <v>68.17</v>
      </c>
      <c r="K91" s="8">
        <v>59.6</v>
      </c>
      <c r="L91" s="8"/>
      <c r="M91" s="7"/>
    </row>
    <row r="92" spans="1:13" ht="24">
      <c r="A92" s="4">
        <f t="shared" si="7"/>
        <v>10</v>
      </c>
      <c r="B92" s="138">
        <v>37804</v>
      </c>
      <c r="C92" s="8">
        <v>262.72</v>
      </c>
      <c r="D92" s="8">
        <v>122.653</v>
      </c>
      <c r="E92" s="48">
        <f t="shared" si="8"/>
        <v>10.597219200000001</v>
      </c>
      <c r="F92" s="8">
        <f t="shared" si="10"/>
        <v>98.32333333333334</v>
      </c>
      <c r="G92" s="48">
        <f t="shared" si="11"/>
        <v>1041.9539158080001</v>
      </c>
      <c r="H92" s="57" t="s">
        <v>32</v>
      </c>
      <c r="I92" s="8">
        <v>76.67</v>
      </c>
      <c r="J92" s="8">
        <v>106.3</v>
      </c>
      <c r="K92" s="8">
        <v>112</v>
      </c>
      <c r="L92" s="8"/>
      <c r="M92" s="7"/>
    </row>
    <row r="93" spans="1:13" ht="24">
      <c r="A93" s="4">
        <f t="shared" si="7"/>
        <v>11</v>
      </c>
      <c r="B93" s="138">
        <v>37818</v>
      </c>
      <c r="C93" s="8">
        <v>262.39</v>
      </c>
      <c r="D93" s="8">
        <v>72.126</v>
      </c>
      <c r="E93" s="48">
        <f t="shared" si="8"/>
        <v>6.231686400000001</v>
      </c>
      <c r="F93" s="8">
        <f t="shared" si="10"/>
        <v>75.01</v>
      </c>
      <c r="G93" s="48">
        <f t="shared" si="11"/>
        <v>467.4387968640001</v>
      </c>
      <c r="H93" s="57" t="s">
        <v>33</v>
      </c>
      <c r="I93" s="8">
        <v>53.98</v>
      </c>
      <c r="J93" s="8">
        <v>80.73</v>
      </c>
      <c r="K93" s="8">
        <v>90.32</v>
      </c>
      <c r="L93" s="8"/>
      <c r="M93" s="7"/>
    </row>
    <row r="94" spans="1:13" ht="24">
      <c r="A94" s="4">
        <f t="shared" si="7"/>
        <v>12</v>
      </c>
      <c r="B94" s="138">
        <v>37831</v>
      </c>
      <c r="C94" s="8">
        <v>262.33</v>
      </c>
      <c r="D94" s="8">
        <v>55.382</v>
      </c>
      <c r="E94" s="48">
        <f t="shared" si="8"/>
        <v>4.7850048</v>
      </c>
      <c r="F94" s="8">
        <f t="shared" si="10"/>
        <v>95.86</v>
      </c>
      <c r="G94" s="48">
        <f t="shared" si="11"/>
        <v>458.690560128</v>
      </c>
      <c r="H94" s="57" t="s">
        <v>34</v>
      </c>
      <c r="I94" s="8">
        <v>110.5</v>
      </c>
      <c r="J94" s="8">
        <v>68.28</v>
      </c>
      <c r="K94" s="8">
        <v>108.8</v>
      </c>
      <c r="L94" s="8"/>
      <c r="M94" s="7"/>
    </row>
    <row r="95" spans="1:13" ht="24">
      <c r="A95" s="4">
        <f t="shared" si="7"/>
        <v>13</v>
      </c>
      <c r="B95" s="138">
        <v>37841</v>
      </c>
      <c r="C95" s="8">
        <v>262.22</v>
      </c>
      <c r="D95" s="8">
        <v>40.273</v>
      </c>
      <c r="E95" s="48">
        <f t="shared" si="8"/>
        <v>3.4795872000000005</v>
      </c>
      <c r="F95" s="8">
        <f t="shared" si="10"/>
        <v>136.16666666666666</v>
      </c>
      <c r="G95" s="48">
        <f t="shared" si="11"/>
        <v>473.8037904</v>
      </c>
      <c r="H95" s="57" t="s">
        <v>35</v>
      </c>
      <c r="I95" s="8">
        <v>194.1</v>
      </c>
      <c r="J95" s="8">
        <v>101.2</v>
      </c>
      <c r="K95" s="8">
        <v>113.2</v>
      </c>
      <c r="L95" s="8"/>
      <c r="M95" s="7"/>
    </row>
    <row r="96" spans="1:13" ht="24">
      <c r="A96" s="4">
        <f t="shared" si="7"/>
        <v>14</v>
      </c>
      <c r="B96" s="138">
        <v>37852</v>
      </c>
      <c r="C96" s="8">
        <v>262.55</v>
      </c>
      <c r="D96" s="8">
        <v>109.002</v>
      </c>
      <c r="E96" s="48">
        <f t="shared" si="8"/>
        <v>9.4177728</v>
      </c>
      <c r="F96" s="8">
        <f t="shared" si="10"/>
        <v>71.68</v>
      </c>
      <c r="G96" s="48">
        <f t="shared" si="11"/>
        <v>675.065954304</v>
      </c>
      <c r="H96" s="57" t="s">
        <v>36</v>
      </c>
      <c r="I96" s="8">
        <v>82.92</v>
      </c>
      <c r="J96" s="8">
        <v>62.32</v>
      </c>
      <c r="K96" s="8">
        <v>69.8</v>
      </c>
      <c r="L96" s="8"/>
      <c r="M96" s="7"/>
    </row>
    <row r="97" spans="1:13" ht="24">
      <c r="A97" s="4">
        <f t="shared" si="7"/>
        <v>15</v>
      </c>
      <c r="B97" s="138">
        <v>37860</v>
      </c>
      <c r="C97" s="8">
        <v>262.95</v>
      </c>
      <c r="D97" s="8">
        <v>175.764</v>
      </c>
      <c r="E97" s="48">
        <f t="shared" si="8"/>
        <v>15.186009600000002</v>
      </c>
      <c r="F97" s="8">
        <f t="shared" si="10"/>
        <v>74.68</v>
      </c>
      <c r="G97" s="48">
        <f t="shared" si="11"/>
        <v>1134.0911969280003</v>
      </c>
      <c r="H97" s="57" t="s">
        <v>82</v>
      </c>
      <c r="I97" s="8">
        <v>36.61</v>
      </c>
      <c r="J97" s="8">
        <v>105.2</v>
      </c>
      <c r="K97" s="8">
        <v>82.23</v>
      </c>
      <c r="L97" s="8"/>
      <c r="M97" s="7"/>
    </row>
    <row r="98" spans="1:13" ht="24">
      <c r="A98" s="4">
        <f t="shared" si="7"/>
        <v>16</v>
      </c>
      <c r="B98" s="138">
        <v>37865</v>
      </c>
      <c r="C98" s="8">
        <v>262.36</v>
      </c>
      <c r="D98" s="8">
        <v>83.795</v>
      </c>
      <c r="E98" s="48">
        <f t="shared" si="8"/>
        <v>7.2398880000000005</v>
      </c>
      <c r="F98" s="8">
        <f t="shared" si="10"/>
        <v>116.2</v>
      </c>
      <c r="G98" s="48">
        <f t="shared" si="11"/>
        <v>841.2749856</v>
      </c>
      <c r="H98" s="57" t="s">
        <v>101</v>
      </c>
      <c r="I98" s="8">
        <v>126.8</v>
      </c>
      <c r="J98" s="8">
        <v>112.3</v>
      </c>
      <c r="K98" s="8">
        <v>109.5</v>
      </c>
      <c r="L98" s="8"/>
      <c r="M98" s="7"/>
    </row>
    <row r="99" spans="1:13" ht="24">
      <c r="A99" s="4">
        <f t="shared" si="7"/>
        <v>17</v>
      </c>
      <c r="B99" s="138">
        <v>37880</v>
      </c>
      <c r="C99" s="8">
        <v>265.92</v>
      </c>
      <c r="D99" s="8">
        <v>771.17</v>
      </c>
      <c r="E99" s="48">
        <f t="shared" si="8"/>
        <v>66.629088</v>
      </c>
      <c r="F99" s="8">
        <f t="shared" si="10"/>
        <v>295.03333333333336</v>
      </c>
      <c r="G99" s="48">
        <f t="shared" si="11"/>
        <v>19657.801929600002</v>
      </c>
      <c r="H99" s="57" t="s">
        <v>102</v>
      </c>
      <c r="I99" s="8">
        <v>290.8</v>
      </c>
      <c r="J99" s="8">
        <v>328.8</v>
      </c>
      <c r="K99" s="8">
        <v>265.5</v>
      </c>
      <c r="L99" s="8"/>
      <c r="M99" s="7"/>
    </row>
    <row r="100" spans="1:13" ht="24">
      <c r="A100" s="4">
        <f t="shared" si="7"/>
        <v>18</v>
      </c>
      <c r="B100" s="138">
        <v>37889</v>
      </c>
      <c r="C100" s="8">
        <v>263.67</v>
      </c>
      <c r="D100" s="8">
        <v>319.411</v>
      </c>
      <c r="E100" s="48">
        <f t="shared" si="8"/>
        <v>27.597110400000002</v>
      </c>
      <c r="F100" s="8">
        <f t="shared" si="10"/>
        <v>122.36666666666667</v>
      </c>
      <c r="G100" s="48">
        <f t="shared" si="11"/>
        <v>3376.9664092800003</v>
      </c>
      <c r="H100" s="57" t="s">
        <v>103</v>
      </c>
      <c r="I100" s="8">
        <v>103.9</v>
      </c>
      <c r="J100" s="8">
        <v>108.4</v>
      </c>
      <c r="K100" s="8">
        <v>154.8</v>
      </c>
      <c r="L100" s="8"/>
      <c r="M100" s="7"/>
    </row>
    <row r="101" spans="1:13" ht="24">
      <c r="A101" s="4">
        <f t="shared" si="7"/>
        <v>19</v>
      </c>
      <c r="B101" s="138">
        <v>37901</v>
      </c>
      <c r="C101" s="8">
        <v>262.62</v>
      </c>
      <c r="D101" s="8">
        <v>97.57</v>
      </c>
      <c r="E101" s="48">
        <f t="shared" si="8"/>
        <v>8.430048</v>
      </c>
      <c r="F101" s="8">
        <f t="shared" si="10"/>
        <v>7.876666666666668</v>
      </c>
      <c r="G101" s="48">
        <f t="shared" si="11"/>
        <v>66.40067808</v>
      </c>
      <c r="H101" s="57" t="s">
        <v>83</v>
      </c>
      <c r="I101" s="8">
        <v>7.08</v>
      </c>
      <c r="J101" s="8">
        <v>6.79</v>
      </c>
      <c r="K101" s="8">
        <v>9.76</v>
      </c>
      <c r="L101" s="8"/>
      <c r="M101" s="7"/>
    </row>
    <row r="102" spans="1:13" ht="24">
      <c r="A102" s="4">
        <f t="shared" si="7"/>
        <v>20</v>
      </c>
      <c r="B102" s="138">
        <v>37911</v>
      </c>
      <c r="C102" s="8">
        <v>262.48</v>
      </c>
      <c r="D102" s="8">
        <v>88.092</v>
      </c>
      <c r="E102" s="48">
        <f t="shared" si="8"/>
        <v>7.6111488000000005</v>
      </c>
      <c r="F102" s="8">
        <f t="shared" si="10"/>
        <v>6.506666666666667</v>
      </c>
      <c r="G102" s="48">
        <f t="shared" si="11"/>
        <v>49.523208192000006</v>
      </c>
      <c r="H102" s="57" t="s">
        <v>84</v>
      </c>
      <c r="I102" s="8">
        <v>7.5</v>
      </c>
      <c r="J102" s="8">
        <v>6.34</v>
      </c>
      <c r="K102" s="8">
        <v>5.68</v>
      </c>
      <c r="L102" s="8"/>
      <c r="M102" s="7"/>
    </row>
    <row r="103" spans="1:13" ht="24">
      <c r="A103" s="4">
        <f t="shared" si="7"/>
        <v>21</v>
      </c>
      <c r="B103" s="138">
        <v>37925</v>
      </c>
      <c r="C103" s="8">
        <v>262.25</v>
      </c>
      <c r="D103" s="8">
        <v>49.482</v>
      </c>
      <c r="E103" s="48">
        <f t="shared" si="8"/>
        <v>4.2752448</v>
      </c>
      <c r="F103" s="8">
        <f t="shared" si="10"/>
        <v>37.17666666666667</v>
      </c>
      <c r="G103" s="48">
        <f t="shared" si="11"/>
        <v>158.93935084800003</v>
      </c>
      <c r="H103" s="57" t="s">
        <v>85</v>
      </c>
      <c r="I103" s="8">
        <v>6.16</v>
      </c>
      <c r="J103" s="8">
        <v>7.13</v>
      </c>
      <c r="K103" s="8">
        <v>98.24</v>
      </c>
      <c r="L103" s="8"/>
      <c r="M103" s="7"/>
    </row>
    <row r="104" spans="1:13" ht="24">
      <c r="A104" s="4">
        <f t="shared" si="7"/>
        <v>22</v>
      </c>
      <c r="B104" s="138">
        <v>37932</v>
      </c>
      <c r="C104" s="8">
        <v>262.33</v>
      </c>
      <c r="D104" s="8">
        <v>64.052</v>
      </c>
      <c r="E104" s="48">
        <f t="shared" si="8"/>
        <v>5.534092800000001</v>
      </c>
      <c r="F104" s="8">
        <f aca="true" t="shared" si="12" ref="F104:F112">+AVERAGE(I104:K104)</f>
        <v>9.410000000000002</v>
      </c>
      <c r="G104" s="48">
        <f aca="true" t="shared" si="13" ref="G104:G112">F104*E104</f>
        <v>52.07581324800002</v>
      </c>
      <c r="H104" s="57" t="s">
        <v>105</v>
      </c>
      <c r="I104" s="8">
        <v>9.42</v>
      </c>
      <c r="J104" s="8">
        <v>9.43</v>
      </c>
      <c r="K104" s="8">
        <v>9.38</v>
      </c>
      <c r="L104" s="8"/>
      <c r="M104" s="7"/>
    </row>
    <row r="105" spans="1:13" ht="24">
      <c r="A105" s="4">
        <f t="shared" si="7"/>
        <v>23</v>
      </c>
      <c r="B105" s="138">
        <v>37949</v>
      </c>
      <c r="C105" s="8">
        <v>262.09</v>
      </c>
      <c r="D105" s="8">
        <v>35.527</v>
      </c>
      <c r="E105" s="48">
        <f t="shared" si="8"/>
        <v>3.0695328</v>
      </c>
      <c r="F105" s="8">
        <f t="shared" si="12"/>
        <v>5.490000000000001</v>
      </c>
      <c r="G105" s="48">
        <f t="shared" si="13"/>
        <v>16.851735072000004</v>
      </c>
      <c r="H105" s="57" t="s">
        <v>106</v>
      </c>
      <c r="I105" s="8">
        <v>4.95</v>
      </c>
      <c r="J105" s="8">
        <v>6.58</v>
      </c>
      <c r="K105" s="8">
        <v>4.94</v>
      </c>
      <c r="L105" s="8"/>
      <c r="M105" s="7"/>
    </row>
    <row r="106" spans="1:13" ht="24">
      <c r="A106" s="4">
        <f t="shared" si="7"/>
        <v>24</v>
      </c>
      <c r="B106" s="138">
        <v>37952</v>
      </c>
      <c r="C106" s="8">
        <v>262.03</v>
      </c>
      <c r="D106" s="8">
        <v>28.048</v>
      </c>
      <c r="E106" s="48">
        <f t="shared" si="8"/>
        <v>2.4233472</v>
      </c>
      <c r="F106" s="8">
        <f t="shared" si="12"/>
        <v>4.303333333333334</v>
      </c>
      <c r="G106" s="48">
        <f t="shared" si="13"/>
        <v>10.428470784</v>
      </c>
      <c r="H106" s="57" t="s">
        <v>88</v>
      </c>
      <c r="I106" s="8">
        <v>4.09</v>
      </c>
      <c r="J106" s="8">
        <v>3.8</v>
      </c>
      <c r="K106" s="8">
        <v>5.02</v>
      </c>
      <c r="L106" s="8"/>
      <c r="M106" s="7"/>
    </row>
    <row r="107" spans="1:13" ht="24">
      <c r="A107" s="4">
        <f t="shared" si="7"/>
        <v>25</v>
      </c>
      <c r="B107" s="138">
        <v>37958</v>
      </c>
      <c r="C107" s="8">
        <v>262.01</v>
      </c>
      <c r="D107" s="8">
        <v>25.985</v>
      </c>
      <c r="E107" s="48">
        <f t="shared" si="8"/>
        <v>2.245104</v>
      </c>
      <c r="F107" s="8">
        <f t="shared" si="12"/>
        <v>55.85333333333333</v>
      </c>
      <c r="G107" s="48">
        <f t="shared" si="13"/>
        <v>125.39654207999999</v>
      </c>
      <c r="H107" s="57" t="s">
        <v>89</v>
      </c>
      <c r="I107" s="8">
        <v>64.38</v>
      </c>
      <c r="J107" s="8">
        <v>50.97</v>
      </c>
      <c r="K107" s="8">
        <v>52.21</v>
      </c>
      <c r="L107" s="8"/>
      <c r="M107" s="7"/>
    </row>
    <row r="108" spans="1:13" ht="24">
      <c r="A108" s="4">
        <f t="shared" si="7"/>
        <v>26</v>
      </c>
      <c r="B108" s="138">
        <v>37971</v>
      </c>
      <c r="C108" s="8">
        <v>261.84</v>
      </c>
      <c r="D108" s="8">
        <v>9.416</v>
      </c>
      <c r="E108" s="48">
        <f t="shared" si="8"/>
        <v>0.8135424000000001</v>
      </c>
      <c r="F108" s="8">
        <f t="shared" si="12"/>
        <v>71.86666666666667</v>
      </c>
      <c r="G108" s="48">
        <f t="shared" si="13"/>
        <v>58.46658048000001</v>
      </c>
      <c r="H108" s="57" t="s">
        <v>90</v>
      </c>
      <c r="I108" s="8">
        <v>77.03</v>
      </c>
      <c r="J108" s="8">
        <v>71.9</v>
      </c>
      <c r="K108" s="8">
        <v>66.67</v>
      </c>
      <c r="L108" s="8"/>
      <c r="M108" s="7"/>
    </row>
    <row r="109" spans="1:13" ht="24">
      <c r="A109" s="4">
        <f t="shared" si="7"/>
        <v>27</v>
      </c>
      <c r="B109" s="138">
        <v>37981</v>
      </c>
      <c r="C109" s="8">
        <v>261.79</v>
      </c>
      <c r="D109" s="8">
        <v>7.008</v>
      </c>
      <c r="E109" s="48">
        <f t="shared" si="8"/>
        <v>0.6054912</v>
      </c>
      <c r="F109" s="8">
        <f t="shared" si="12"/>
        <v>61.92333333333334</v>
      </c>
      <c r="G109" s="48">
        <f t="shared" si="13"/>
        <v>37.49403340800001</v>
      </c>
      <c r="H109" s="57" t="s">
        <v>91</v>
      </c>
      <c r="I109" s="8">
        <v>50.13</v>
      </c>
      <c r="J109" s="8">
        <v>71.61</v>
      </c>
      <c r="K109" s="8">
        <v>64.03</v>
      </c>
      <c r="L109" s="8"/>
      <c r="M109" s="7"/>
    </row>
    <row r="110" spans="1:13" ht="24">
      <c r="A110" s="4">
        <f t="shared" si="7"/>
        <v>28</v>
      </c>
      <c r="B110" s="138">
        <v>37627</v>
      </c>
      <c r="C110" s="8">
        <v>261.61</v>
      </c>
      <c r="D110" s="8">
        <v>4.1</v>
      </c>
      <c r="E110" s="48">
        <f t="shared" si="8"/>
        <v>0.35424</v>
      </c>
      <c r="F110" s="8">
        <f t="shared" si="12"/>
        <v>37.083333333333336</v>
      </c>
      <c r="G110" s="48">
        <f t="shared" si="13"/>
        <v>13.1364</v>
      </c>
      <c r="H110" s="57" t="s">
        <v>92</v>
      </c>
      <c r="I110" s="8">
        <v>32.04</v>
      </c>
      <c r="J110" s="8">
        <v>36.97</v>
      </c>
      <c r="K110" s="8">
        <v>42.24</v>
      </c>
      <c r="L110" s="8"/>
      <c r="M110" s="7"/>
    </row>
    <row r="111" spans="1:13" ht="24">
      <c r="A111" s="4">
        <f t="shared" si="7"/>
        <v>29</v>
      </c>
      <c r="B111" s="138">
        <v>38009</v>
      </c>
      <c r="C111" s="8">
        <v>261.68</v>
      </c>
      <c r="D111" s="8">
        <v>7.187</v>
      </c>
      <c r="E111" s="48">
        <f t="shared" si="8"/>
        <v>0.6209568000000001</v>
      </c>
      <c r="F111" s="8">
        <f t="shared" si="12"/>
        <v>38.016666666666666</v>
      </c>
      <c r="G111" s="48">
        <f t="shared" si="13"/>
        <v>23.606707680000003</v>
      </c>
      <c r="H111" s="57" t="s">
        <v>93</v>
      </c>
      <c r="I111" s="8">
        <v>41.9</v>
      </c>
      <c r="J111" s="8">
        <v>30.93</v>
      </c>
      <c r="K111" s="8">
        <v>41.22</v>
      </c>
      <c r="L111" s="8"/>
      <c r="M111" s="7"/>
    </row>
    <row r="112" spans="1:13" ht="24">
      <c r="A112" s="4">
        <f t="shared" si="7"/>
        <v>30</v>
      </c>
      <c r="B112" s="138">
        <v>38022</v>
      </c>
      <c r="C112" s="8">
        <v>261.6</v>
      </c>
      <c r="D112" s="8">
        <v>5.087</v>
      </c>
      <c r="E112" s="48">
        <f t="shared" si="8"/>
        <v>0.4395168</v>
      </c>
      <c r="F112" s="8">
        <f t="shared" si="12"/>
        <v>23.793333333333333</v>
      </c>
      <c r="G112" s="48">
        <f t="shared" si="13"/>
        <v>10.457569728</v>
      </c>
      <c r="H112" s="57" t="s">
        <v>94</v>
      </c>
      <c r="I112" s="8">
        <v>28.68</v>
      </c>
      <c r="J112" s="8">
        <v>11.58</v>
      </c>
      <c r="K112" s="8">
        <v>31.12</v>
      </c>
      <c r="L112" s="8"/>
      <c r="M112" s="7"/>
    </row>
    <row r="113" spans="1:13" ht="24.75" thickBot="1">
      <c r="A113" s="11">
        <f t="shared" si="7"/>
        <v>31</v>
      </c>
      <c r="B113" s="139">
        <v>38047</v>
      </c>
      <c r="C113" s="12">
        <v>261.45</v>
      </c>
      <c r="D113" s="12">
        <v>1.698</v>
      </c>
      <c r="E113" s="49">
        <f t="shared" si="8"/>
        <v>0.1467072</v>
      </c>
      <c r="F113" s="12">
        <f>+AVERAGE(I113:K113)</f>
        <v>54.843333333333334</v>
      </c>
      <c r="G113" s="49">
        <f>F113*E113</f>
        <v>8.045911872000001</v>
      </c>
      <c r="H113" s="58" t="s">
        <v>54</v>
      </c>
      <c r="I113" s="12">
        <v>51.51</v>
      </c>
      <c r="J113" s="12">
        <v>55.15</v>
      </c>
      <c r="K113" s="12">
        <v>57.87</v>
      </c>
      <c r="L113" s="8"/>
      <c r="M113" s="7"/>
    </row>
    <row r="114" spans="1:13" ht="24.75" thickTop="1">
      <c r="A114" s="4">
        <v>1</v>
      </c>
      <c r="B114" s="138">
        <v>38126</v>
      </c>
      <c r="C114" s="8">
        <v>261.91</v>
      </c>
      <c r="D114" s="8">
        <v>26.585</v>
      </c>
      <c r="E114" s="48">
        <v>2.297</v>
      </c>
      <c r="F114" s="8">
        <v>224.533</v>
      </c>
      <c r="G114" s="48">
        <v>515.74</v>
      </c>
      <c r="H114" s="57" t="s">
        <v>23</v>
      </c>
      <c r="I114" s="8">
        <v>227.5</v>
      </c>
      <c r="J114" s="8">
        <v>198.8</v>
      </c>
      <c r="K114" s="8">
        <v>247.3</v>
      </c>
      <c r="L114" s="8"/>
      <c r="M114" s="7"/>
    </row>
    <row r="115" spans="1:13" ht="24">
      <c r="A115" s="4">
        <v>2</v>
      </c>
      <c r="B115" s="138">
        <v>38135</v>
      </c>
      <c r="C115" s="8">
        <v>262.29</v>
      </c>
      <c r="D115" s="8">
        <v>65.851</v>
      </c>
      <c r="E115" s="48">
        <v>5.69</v>
      </c>
      <c r="F115" s="8">
        <v>244.5</v>
      </c>
      <c r="G115" s="48">
        <v>1391.089</v>
      </c>
      <c r="H115" s="57" t="s">
        <v>107</v>
      </c>
      <c r="I115" s="8">
        <v>283</v>
      </c>
      <c r="J115" s="8">
        <v>232.5</v>
      </c>
      <c r="K115" s="8">
        <v>218</v>
      </c>
      <c r="L115" s="8"/>
      <c r="M115" s="7"/>
    </row>
    <row r="116" spans="1:13" ht="24">
      <c r="A116" s="4">
        <v>3</v>
      </c>
      <c r="B116" s="138">
        <v>38149</v>
      </c>
      <c r="C116" s="8">
        <v>262.34</v>
      </c>
      <c r="D116" s="8">
        <v>67.784</v>
      </c>
      <c r="E116" s="48">
        <v>5.857</v>
      </c>
      <c r="F116" s="8">
        <v>82.653</v>
      </c>
      <c r="G116" s="48">
        <v>484.062</v>
      </c>
      <c r="H116" s="57" t="s">
        <v>108</v>
      </c>
      <c r="I116" s="8">
        <v>62.14</v>
      </c>
      <c r="J116" s="8">
        <v>96.83</v>
      </c>
      <c r="K116" s="8">
        <v>88.99</v>
      </c>
      <c r="L116" s="8"/>
      <c r="M116" s="7"/>
    </row>
    <row r="117" spans="1:13" ht="24">
      <c r="A117" s="4">
        <v>4</v>
      </c>
      <c r="B117" s="138">
        <v>38154</v>
      </c>
      <c r="C117" s="8">
        <v>262.94</v>
      </c>
      <c r="D117" s="8">
        <v>195.188</v>
      </c>
      <c r="E117" s="48">
        <v>16.864</v>
      </c>
      <c r="F117" s="8">
        <v>101.083</v>
      </c>
      <c r="G117" s="48">
        <v>1704.694</v>
      </c>
      <c r="H117" s="57" t="s">
        <v>26</v>
      </c>
      <c r="I117" s="8">
        <v>127</v>
      </c>
      <c r="J117" s="8">
        <v>83.9</v>
      </c>
      <c r="K117" s="8">
        <v>92.35</v>
      </c>
      <c r="L117" s="8"/>
      <c r="M117" s="7"/>
    </row>
    <row r="118" spans="1:13" ht="24">
      <c r="A118" s="4">
        <v>5</v>
      </c>
      <c r="B118" s="138">
        <v>38168</v>
      </c>
      <c r="C118" s="8">
        <v>262.11</v>
      </c>
      <c r="D118" s="8">
        <v>47.05</v>
      </c>
      <c r="E118" s="48">
        <v>4.065</v>
      </c>
      <c r="F118" s="8">
        <v>95.253</v>
      </c>
      <c r="G118" s="48">
        <v>387.216</v>
      </c>
      <c r="H118" s="57" t="s">
        <v>109</v>
      </c>
      <c r="I118" s="8">
        <v>110.2</v>
      </c>
      <c r="J118" s="8">
        <v>91.7</v>
      </c>
      <c r="K118" s="8">
        <v>83.86</v>
      </c>
      <c r="L118" s="8"/>
      <c r="M118" s="7"/>
    </row>
    <row r="119" spans="1:13" ht="24">
      <c r="A119" s="4">
        <v>6</v>
      </c>
      <c r="B119" s="138">
        <v>38174</v>
      </c>
      <c r="C119" s="8">
        <v>262.07</v>
      </c>
      <c r="D119" s="8">
        <v>36.601</v>
      </c>
      <c r="E119" s="48">
        <v>3.162</v>
      </c>
      <c r="F119" s="8">
        <v>78.433</v>
      </c>
      <c r="G119" s="48">
        <v>248.032</v>
      </c>
      <c r="H119" s="57" t="s">
        <v>110</v>
      </c>
      <c r="I119" s="8">
        <v>80.64</v>
      </c>
      <c r="J119" s="8">
        <v>84.89</v>
      </c>
      <c r="K119" s="8">
        <v>69.77</v>
      </c>
      <c r="L119" s="8"/>
      <c r="M119" s="7"/>
    </row>
    <row r="120" spans="1:13" ht="24">
      <c r="A120" s="4">
        <v>7</v>
      </c>
      <c r="B120" s="138">
        <v>38183</v>
      </c>
      <c r="C120" s="8">
        <v>262.93</v>
      </c>
      <c r="D120" s="8">
        <v>194.145</v>
      </c>
      <c r="E120" s="48">
        <v>16.774</v>
      </c>
      <c r="F120" s="8">
        <v>142.9</v>
      </c>
      <c r="G120" s="48">
        <v>2397.023</v>
      </c>
      <c r="H120" s="57" t="s">
        <v>29</v>
      </c>
      <c r="I120" s="8">
        <v>111</v>
      </c>
      <c r="J120" s="8">
        <v>115.9</v>
      </c>
      <c r="K120" s="8">
        <v>201.8</v>
      </c>
      <c r="L120" s="8"/>
      <c r="M120" s="7"/>
    </row>
    <row r="121" spans="1:13" ht="24">
      <c r="A121" s="4">
        <v>8</v>
      </c>
      <c r="B121" s="138">
        <v>38196</v>
      </c>
      <c r="C121" s="8">
        <v>264.17</v>
      </c>
      <c r="D121" s="8">
        <v>425.962</v>
      </c>
      <c r="E121" s="48">
        <v>36.803</v>
      </c>
      <c r="F121" s="8">
        <v>355.6</v>
      </c>
      <c r="G121" s="48">
        <v>13087.188</v>
      </c>
      <c r="H121" s="57" t="s">
        <v>111</v>
      </c>
      <c r="I121" s="8">
        <v>381.5</v>
      </c>
      <c r="J121" s="8">
        <v>323.8</v>
      </c>
      <c r="K121" s="8">
        <v>361.5</v>
      </c>
      <c r="L121" s="8"/>
      <c r="M121" s="7"/>
    </row>
    <row r="122" spans="1:13" ht="24">
      <c r="A122" s="4">
        <v>9</v>
      </c>
      <c r="B122" s="138">
        <v>38212</v>
      </c>
      <c r="C122" s="8">
        <v>263.45</v>
      </c>
      <c r="D122" s="8">
        <v>330.577</v>
      </c>
      <c r="E122" s="48">
        <v>28.562</v>
      </c>
      <c r="F122" s="8">
        <v>161.733</v>
      </c>
      <c r="G122" s="48">
        <v>4619.404</v>
      </c>
      <c r="H122" s="57" t="s">
        <v>112</v>
      </c>
      <c r="I122" s="8">
        <v>230.3</v>
      </c>
      <c r="J122" s="8">
        <v>142.7</v>
      </c>
      <c r="K122" s="8">
        <v>112.2</v>
      </c>
      <c r="L122" s="8"/>
      <c r="M122" s="7"/>
    </row>
    <row r="123" spans="1:13" ht="24">
      <c r="A123" s="4">
        <v>10</v>
      </c>
      <c r="B123" s="138">
        <v>38226</v>
      </c>
      <c r="C123" s="8">
        <v>262.51</v>
      </c>
      <c r="D123" s="8">
        <v>118.498</v>
      </c>
      <c r="E123" s="48">
        <v>10.238</v>
      </c>
      <c r="F123" s="8">
        <v>162.333</v>
      </c>
      <c r="G123" s="48">
        <v>1662.006</v>
      </c>
      <c r="H123" s="57" t="s">
        <v>32</v>
      </c>
      <c r="I123" s="8">
        <v>123</v>
      </c>
      <c r="J123" s="8">
        <v>146.8</v>
      </c>
      <c r="K123" s="8">
        <v>217.2</v>
      </c>
      <c r="L123" s="8"/>
      <c r="M123" s="7"/>
    </row>
    <row r="124" spans="1:13" ht="24">
      <c r="A124" s="4">
        <v>11</v>
      </c>
      <c r="B124" s="138">
        <v>38230</v>
      </c>
      <c r="C124" s="8">
        <v>262.36</v>
      </c>
      <c r="D124" s="8">
        <v>68.638</v>
      </c>
      <c r="E124" s="48">
        <v>5.93</v>
      </c>
      <c r="F124" s="8">
        <v>95.75</v>
      </c>
      <c r="G124" s="48">
        <v>567.828</v>
      </c>
      <c r="H124" s="57" t="s">
        <v>113</v>
      </c>
      <c r="I124" s="8">
        <v>75.83</v>
      </c>
      <c r="J124" s="8">
        <v>95.92</v>
      </c>
      <c r="K124" s="8">
        <v>115.5</v>
      </c>
      <c r="L124" s="8"/>
      <c r="M124" s="7"/>
    </row>
    <row r="125" spans="1:13" ht="24">
      <c r="A125" s="4">
        <v>12</v>
      </c>
      <c r="B125" s="138">
        <v>38328</v>
      </c>
      <c r="C125" s="8">
        <v>262.04</v>
      </c>
      <c r="D125" s="8">
        <v>57.572</v>
      </c>
      <c r="E125" s="48">
        <v>4.974</v>
      </c>
      <c r="F125" s="8">
        <v>46.147</v>
      </c>
      <c r="G125" s="48">
        <v>229.544</v>
      </c>
      <c r="H125" s="57" t="s">
        <v>116</v>
      </c>
      <c r="I125" s="8">
        <v>53.29</v>
      </c>
      <c r="J125" s="8">
        <v>58.73</v>
      </c>
      <c r="K125" s="8">
        <v>26.42</v>
      </c>
      <c r="L125" s="8"/>
      <c r="M125" s="7"/>
    </row>
    <row r="126" spans="1:13" ht="24">
      <c r="A126" s="4">
        <v>13</v>
      </c>
      <c r="B126" s="138">
        <v>38338</v>
      </c>
      <c r="C126" s="8">
        <v>261.9</v>
      </c>
      <c r="D126" s="8">
        <v>47.043</v>
      </c>
      <c r="E126" s="48">
        <v>4.065</v>
      </c>
      <c r="F126" s="8">
        <v>34.6</v>
      </c>
      <c r="G126" s="48">
        <v>140.632</v>
      </c>
      <c r="H126" s="57" t="s">
        <v>35</v>
      </c>
      <c r="I126" s="8">
        <v>27.98</v>
      </c>
      <c r="J126" s="8">
        <v>41.82</v>
      </c>
      <c r="K126" s="8">
        <v>34</v>
      </c>
      <c r="L126" s="8"/>
      <c r="M126" s="7"/>
    </row>
    <row r="127" spans="1:13" ht="24">
      <c r="A127" s="4">
        <v>14</v>
      </c>
      <c r="B127" s="138">
        <v>38349</v>
      </c>
      <c r="C127" s="8">
        <v>261.79</v>
      </c>
      <c r="D127" s="8">
        <v>32.62</v>
      </c>
      <c r="E127" s="48">
        <v>2.818</v>
      </c>
      <c r="F127" s="8">
        <v>13.053</v>
      </c>
      <c r="G127" s="48">
        <v>36.789</v>
      </c>
      <c r="H127" s="57" t="s">
        <v>117</v>
      </c>
      <c r="I127" s="8">
        <v>5.02</v>
      </c>
      <c r="J127" s="8">
        <v>18.06</v>
      </c>
      <c r="K127" s="8">
        <v>16.08</v>
      </c>
      <c r="L127" s="8"/>
      <c r="M127" s="7"/>
    </row>
    <row r="128" spans="1:13" ht="24">
      <c r="A128" s="4">
        <v>15</v>
      </c>
      <c r="B128" s="138">
        <v>38363</v>
      </c>
      <c r="C128" s="8">
        <v>261.7</v>
      </c>
      <c r="D128" s="8">
        <v>28.045</v>
      </c>
      <c r="E128" s="48">
        <v>2.423</v>
      </c>
      <c r="F128" s="8">
        <v>66.247</v>
      </c>
      <c r="G128" s="48">
        <v>160.522</v>
      </c>
      <c r="H128" s="57" t="s">
        <v>38</v>
      </c>
      <c r="I128" s="8">
        <v>64.09</v>
      </c>
      <c r="J128" s="8">
        <v>73.8</v>
      </c>
      <c r="K128" s="8">
        <v>60.85</v>
      </c>
      <c r="L128" s="8"/>
      <c r="M128" s="7"/>
    </row>
    <row r="129" spans="1:13" ht="24">
      <c r="A129" s="4">
        <v>16</v>
      </c>
      <c r="B129" s="138">
        <v>38371</v>
      </c>
      <c r="C129" s="8">
        <v>261.68</v>
      </c>
      <c r="D129" s="8">
        <v>26.005</v>
      </c>
      <c r="E129" s="48">
        <v>2.247</v>
      </c>
      <c r="F129" s="8">
        <v>49.487</v>
      </c>
      <c r="G129" s="48">
        <v>111.188</v>
      </c>
      <c r="H129" s="57" t="s">
        <v>101</v>
      </c>
      <c r="I129" s="8">
        <v>76.08</v>
      </c>
      <c r="J129" s="8">
        <v>60.52</v>
      </c>
      <c r="K129" s="8">
        <v>11.86</v>
      </c>
      <c r="L129" s="8"/>
      <c r="M129" s="7"/>
    </row>
    <row r="130" spans="1:13" ht="24">
      <c r="A130" s="4">
        <v>17</v>
      </c>
      <c r="B130" s="138">
        <v>38383</v>
      </c>
      <c r="C130" s="8">
        <v>261.65</v>
      </c>
      <c r="D130" s="8">
        <v>20.298</v>
      </c>
      <c r="E130" s="48">
        <v>1.754</v>
      </c>
      <c r="F130" s="8">
        <v>51.667</v>
      </c>
      <c r="G130" s="48">
        <v>90.61</v>
      </c>
      <c r="H130" s="57" t="s">
        <v>118</v>
      </c>
      <c r="I130" s="8">
        <v>62.82</v>
      </c>
      <c r="J130" s="8">
        <v>31.78</v>
      </c>
      <c r="K130" s="8">
        <v>60.4</v>
      </c>
      <c r="L130" s="8"/>
      <c r="M130" s="7"/>
    </row>
    <row r="131" spans="1:13" ht="24">
      <c r="A131" s="4">
        <v>18</v>
      </c>
      <c r="B131" s="138">
        <v>38390</v>
      </c>
      <c r="C131" s="8">
        <v>261.7</v>
      </c>
      <c r="D131" s="8">
        <v>22.983</v>
      </c>
      <c r="E131" s="48">
        <v>1.986</v>
      </c>
      <c r="F131" s="8">
        <v>48.477</v>
      </c>
      <c r="G131" s="48">
        <v>96.262</v>
      </c>
      <c r="H131" s="57" t="s">
        <v>41</v>
      </c>
      <c r="I131" s="8">
        <v>51.5</v>
      </c>
      <c r="J131" s="8">
        <v>50.49</v>
      </c>
      <c r="K131" s="8">
        <v>43.44</v>
      </c>
      <c r="L131" s="8"/>
      <c r="M131" s="7"/>
    </row>
    <row r="132" spans="1:13" ht="24">
      <c r="A132" s="4">
        <v>19</v>
      </c>
      <c r="B132" s="138">
        <v>38401</v>
      </c>
      <c r="C132" s="8">
        <v>261.56</v>
      </c>
      <c r="D132" s="8">
        <v>12.185</v>
      </c>
      <c r="E132" s="48">
        <v>1.053</v>
      </c>
      <c r="F132" s="8">
        <v>57.743</v>
      </c>
      <c r="G132" s="48">
        <v>60.791</v>
      </c>
      <c r="H132" s="57" t="s">
        <v>83</v>
      </c>
      <c r="I132" s="8">
        <v>77.57</v>
      </c>
      <c r="J132" s="8">
        <v>50.84</v>
      </c>
      <c r="K132" s="8">
        <v>44.82</v>
      </c>
      <c r="L132" s="8"/>
      <c r="M132" s="7"/>
    </row>
    <row r="133" spans="1:13" ht="24">
      <c r="A133" s="4">
        <v>20</v>
      </c>
      <c r="B133" s="138">
        <v>38411</v>
      </c>
      <c r="C133" s="8">
        <v>261.53</v>
      </c>
      <c r="D133" s="8">
        <v>13.848</v>
      </c>
      <c r="E133" s="48">
        <v>1.196</v>
      </c>
      <c r="F133" s="8">
        <v>37.497</v>
      </c>
      <c r="G133" s="48">
        <v>44.864</v>
      </c>
      <c r="H133" s="57" t="s">
        <v>119</v>
      </c>
      <c r="I133" s="8">
        <v>42.7</v>
      </c>
      <c r="J133" s="8">
        <v>34.49</v>
      </c>
      <c r="K133" s="8">
        <v>35.3</v>
      </c>
      <c r="L133" s="8"/>
      <c r="M133" s="7"/>
    </row>
    <row r="134" spans="1:13" ht="24">
      <c r="A134" s="4">
        <v>21</v>
      </c>
      <c r="B134" s="138">
        <v>38412</v>
      </c>
      <c r="C134" s="8">
        <v>261.53</v>
      </c>
      <c r="D134" s="8">
        <v>13.672</v>
      </c>
      <c r="E134" s="48">
        <v>1.181</v>
      </c>
      <c r="F134" s="8">
        <v>67.807</v>
      </c>
      <c r="G134" s="48">
        <v>80.097</v>
      </c>
      <c r="H134" s="57" t="s">
        <v>44</v>
      </c>
      <c r="I134" s="8">
        <v>74.84</v>
      </c>
      <c r="J134" s="8">
        <v>71.89</v>
      </c>
      <c r="K134" s="8">
        <v>56.69</v>
      </c>
      <c r="L134" s="8"/>
      <c r="M134" s="7"/>
    </row>
    <row r="135" spans="1:13" ht="24">
      <c r="A135" s="4">
        <v>22</v>
      </c>
      <c r="B135" s="138">
        <v>38428</v>
      </c>
      <c r="C135" s="8">
        <v>261.73</v>
      </c>
      <c r="D135" s="8">
        <v>27.498</v>
      </c>
      <c r="E135" s="48">
        <v>2.376</v>
      </c>
      <c r="F135" s="8">
        <v>55.483</v>
      </c>
      <c r="G135" s="48">
        <v>131.819</v>
      </c>
      <c r="H135" s="57" t="s">
        <v>86</v>
      </c>
      <c r="I135" s="8">
        <v>55.57</v>
      </c>
      <c r="J135" s="8">
        <v>56.91</v>
      </c>
      <c r="K135" s="8">
        <v>53.97</v>
      </c>
      <c r="L135" s="8"/>
      <c r="M135" s="7"/>
    </row>
    <row r="136" spans="1:13" ht="24.75" thickBot="1">
      <c r="A136" s="11">
        <v>23</v>
      </c>
      <c r="B136" s="139">
        <v>38441</v>
      </c>
      <c r="C136" s="12">
        <v>261.61</v>
      </c>
      <c r="D136" s="12">
        <v>18.528</v>
      </c>
      <c r="E136" s="49">
        <v>1.601</v>
      </c>
      <c r="F136" s="12">
        <v>25.857</v>
      </c>
      <c r="G136" s="49">
        <v>41.392</v>
      </c>
      <c r="H136" s="58" t="s">
        <v>120</v>
      </c>
      <c r="I136" s="12">
        <v>26.9</v>
      </c>
      <c r="J136" s="12">
        <v>24.82</v>
      </c>
      <c r="K136" s="12">
        <v>25.85</v>
      </c>
      <c r="L136" s="8"/>
      <c r="M136" s="7"/>
    </row>
    <row r="137" spans="1:13" ht="24.75" thickTop="1">
      <c r="A137" s="4">
        <v>1</v>
      </c>
      <c r="B137" s="138">
        <v>38475</v>
      </c>
      <c r="C137" s="8">
        <v>261.44</v>
      </c>
      <c r="D137" s="8"/>
      <c r="E137" s="48">
        <f t="shared" si="8"/>
        <v>0</v>
      </c>
      <c r="F137" s="8">
        <f aca="true" t="shared" si="14" ref="F137:F148">+AVERAGE(I137:K137)</f>
        <v>0</v>
      </c>
      <c r="G137" s="48"/>
      <c r="H137" s="57" t="s">
        <v>26</v>
      </c>
      <c r="I137" s="8">
        <v>0</v>
      </c>
      <c r="J137" s="8">
        <v>0</v>
      </c>
      <c r="K137" s="8">
        <v>0</v>
      </c>
      <c r="L137" s="8"/>
      <c r="M137" s="7"/>
    </row>
    <row r="138" spans="1:13" ht="24">
      <c r="A138" s="4">
        <f t="shared" si="7"/>
        <v>2</v>
      </c>
      <c r="B138" s="138">
        <v>38489</v>
      </c>
      <c r="C138" s="8">
        <v>261.75</v>
      </c>
      <c r="D138" s="8"/>
      <c r="E138" s="48">
        <f t="shared" si="8"/>
        <v>0</v>
      </c>
      <c r="F138" s="8">
        <f t="shared" si="14"/>
        <v>0</v>
      </c>
      <c r="G138" s="48"/>
      <c r="H138" s="57" t="s">
        <v>121</v>
      </c>
      <c r="I138" s="8">
        <v>0</v>
      </c>
      <c r="J138" s="8">
        <v>0</v>
      </c>
      <c r="K138" s="8">
        <v>0</v>
      </c>
      <c r="L138" s="8"/>
      <c r="M138" s="7"/>
    </row>
    <row r="139" spans="1:13" ht="24">
      <c r="A139" s="4">
        <f t="shared" si="7"/>
        <v>3</v>
      </c>
      <c r="B139" s="138">
        <v>38497</v>
      </c>
      <c r="C139" s="8">
        <v>261.77</v>
      </c>
      <c r="D139" s="8"/>
      <c r="E139" s="48">
        <f t="shared" si="8"/>
        <v>0</v>
      </c>
      <c r="F139" s="8">
        <f t="shared" si="14"/>
        <v>0</v>
      </c>
      <c r="G139" s="48"/>
      <c r="H139" s="57" t="s">
        <v>122</v>
      </c>
      <c r="I139" s="8">
        <v>0</v>
      </c>
      <c r="J139" s="8">
        <v>0</v>
      </c>
      <c r="K139" s="8">
        <v>0</v>
      </c>
      <c r="L139" s="8"/>
      <c r="M139" s="7"/>
    </row>
    <row r="140" spans="1:13" ht="24">
      <c r="A140" s="4">
        <v>4</v>
      </c>
      <c r="B140" s="138">
        <v>38509</v>
      </c>
      <c r="C140" s="8">
        <v>262.5</v>
      </c>
      <c r="D140" s="8">
        <v>137.195</v>
      </c>
      <c r="E140" s="48">
        <f aca="true" t="shared" si="15" ref="E140:E247">D140*0.0864</f>
        <v>11.853648</v>
      </c>
      <c r="F140" s="8">
        <f t="shared" si="14"/>
        <v>103.2</v>
      </c>
      <c r="G140" s="48">
        <f aca="true" t="shared" si="16" ref="G140:G148">F140*E140</f>
        <v>1223.2964736</v>
      </c>
      <c r="H140" s="57" t="s">
        <v>29</v>
      </c>
      <c r="I140" s="8">
        <v>129.2</v>
      </c>
      <c r="J140" s="8">
        <v>111.5</v>
      </c>
      <c r="K140" s="8">
        <v>68.9</v>
      </c>
      <c r="L140" s="8"/>
      <c r="M140" s="7"/>
    </row>
    <row r="141" spans="1:13" ht="24">
      <c r="A141" s="4">
        <f aca="true" t="shared" si="17" ref="A141:A154">+A140+1</f>
        <v>5</v>
      </c>
      <c r="B141" s="138">
        <v>38516</v>
      </c>
      <c r="C141" s="8">
        <v>262.14</v>
      </c>
      <c r="D141" s="8">
        <v>77.388</v>
      </c>
      <c r="E141" s="48">
        <f t="shared" si="15"/>
        <v>6.686323200000001</v>
      </c>
      <c r="F141" s="8">
        <f t="shared" si="14"/>
        <v>107.05</v>
      </c>
      <c r="G141" s="48">
        <f t="shared" si="16"/>
        <v>715.7708985600001</v>
      </c>
      <c r="H141" s="57" t="s">
        <v>30</v>
      </c>
      <c r="I141" s="8">
        <v>89.95</v>
      </c>
      <c r="J141" s="8">
        <v>122.7</v>
      </c>
      <c r="K141" s="8">
        <v>108.5</v>
      </c>
      <c r="L141" s="8"/>
      <c r="M141" s="7"/>
    </row>
    <row r="142" spans="1:13" ht="24">
      <c r="A142" s="4">
        <f t="shared" si="17"/>
        <v>6</v>
      </c>
      <c r="B142" s="138">
        <v>38532</v>
      </c>
      <c r="C142" s="8">
        <v>261.83</v>
      </c>
      <c r="D142" s="8">
        <v>37.501</v>
      </c>
      <c r="E142" s="48">
        <f t="shared" si="15"/>
        <v>3.2400864</v>
      </c>
      <c r="F142" s="8">
        <f t="shared" si="14"/>
        <v>139.1</v>
      </c>
      <c r="G142" s="48">
        <f t="shared" si="16"/>
        <v>450.69601824</v>
      </c>
      <c r="H142" s="57" t="s">
        <v>123</v>
      </c>
      <c r="I142" s="8">
        <v>131.2</v>
      </c>
      <c r="J142" s="8">
        <v>137.6</v>
      </c>
      <c r="K142" s="8">
        <v>148.5</v>
      </c>
      <c r="L142" s="8"/>
      <c r="M142" s="7"/>
    </row>
    <row r="143" spans="1:13" ht="24">
      <c r="A143" s="4">
        <f t="shared" si="17"/>
        <v>7</v>
      </c>
      <c r="B143" s="138">
        <v>38540</v>
      </c>
      <c r="C143" s="8">
        <v>261.69</v>
      </c>
      <c r="D143" s="8">
        <v>29.834</v>
      </c>
      <c r="E143" s="48">
        <f t="shared" si="15"/>
        <v>2.5776576</v>
      </c>
      <c r="F143" s="8">
        <f t="shared" si="14"/>
        <v>73.39</v>
      </c>
      <c r="G143" s="48">
        <f t="shared" si="16"/>
        <v>189.174291264</v>
      </c>
      <c r="H143" s="57" t="s">
        <v>32</v>
      </c>
      <c r="I143" s="8">
        <v>73.36</v>
      </c>
      <c r="J143" s="8">
        <v>78.27</v>
      </c>
      <c r="K143" s="8">
        <v>68.54</v>
      </c>
      <c r="L143" s="8"/>
      <c r="M143" s="7"/>
    </row>
    <row r="144" spans="1:13" ht="24">
      <c r="A144" s="4">
        <f t="shared" si="17"/>
        <v>8</v>
      </c>
      <c r="B144" s="138">
        <v>38548</v>
      </c>
      <c r="C144" s="8">
        <v>262.65</v>
      </c>
      <c r="D144" s="8">
        <v>124.414</v>
      </c>
      <c r="E144" s="48">
        <f t="shared" si="15"/>
        <v>10.749369600000001</v>
      </c>
      <c r="F144" s="8">
        <f t="shared" si="14"/>
        <v>66.37</v>
      </c>
      <c r="G144" s="48">
        <f t="shared" si="16"/>
        <v>713.4356603520001</v>
      </c>
      <c r="H144" s="57" t="s">
        <v>33</v>
      </c>
      <c r="I144" s="8">
        <v>92.09</v>
      </c>
      <c r="J144" s="8">
        <v>13.8</v>
      </c>
      <c r="K144" s="8">
        <v>93.22</v>
      </c>
      <c r="L144" s="8"/>
      <c r="M144" s="7"/>
    </row>
    <row r="145" spans="1:13" ht="24">
      <c r="A145" s="4">
        <f t="shared" si="17"/>
        <v>9</v>
      </c>
      <c r="B145" s="138">
        <v>38558</v>
      </c>
      <c r="C145" s="8">
        <v>263.52</v>
      </c>
      <c r="D145" s="8">
        <v>321.377</v>
      </c>
      <c r="E145" s="48">
        <f t="shared" si="15"/>
        <v>27.7669728</v>
      </c>
      <c r="F145" s="8">
        <f t="shared" si="14"/>
        <v>214.16666666666666</v>
      </c>
      <c r="G145" s="48">
        <f t="shared" si="16"/>
        <v>5946.760008</v>
      </c>
      <c r="H145" s="57" t="s">
        <v>124</v>
      </c>
      <c r="I145" s="8">
        <v>158.9</v>
      </c>
      <c r="J145" s="8">
        <v>312.2</v>
      </c>
      <c r="K145" s="8">
        <v>171.4</v>
      </c>
      <c r="L145" s="8"/>
      <c r="M145" s="7"/>
    </row>
    <row r="146" spans="1:13" ht="24">
      <c r="A146" s="4">
        <f t="shared" si="17"/>
        <v>10</v>
      </c>
      <c r="B146" s="138">
        <v>38567</v>
      </c>
      <c r="C146" s="8">
        <v>262.61</v>
      </c>
      <c r="D146" s="8">
        <v>150.819</v>
      </c>
      <c r="E146" s="48">
        <f t="shared" si="15"/>
        <v>13.0307616</v>
      </c>
      <c r="F146" s="8">
        <f t="shared" si="14"/>
        <v>73.69666666666667</v>
      </c>
      <c r="G146" s="48">
        <f t="shared" si="16"/>
        <v>960.3236940480001</v>
      </c>
      <c r="H146" s="57" t="s">
        <v>35</v>
      </c>
      <c r="I146" s="8">
        <v>120.9</v>
      </c>
      <c r="J146" s="8">
        <v>56.24</v>
      </c>
      <c r="K146" s="8">
        <v>43.95</v>
      </c>
      <c r="L146" s="8"/>
      <c r="M146" s="7"/>
    </row>
    <row r="147" spans="1:13" ht="24">
      <c r="A147" s="4">
        <f t="shared" si="17"/>
        <v>11</v>
      </c>
      <c r="B147" s="138">
        <v>38580</v>
      </c>
      <c r="C147" s="8">
        <v>265.88</v>
      </c>
      <c r="D147" s="8">
        <v>792.363</v>
      </c>
      <c r="E147" s="48">
        <f t="shared" si="15"/>
        <v>68.46016320000001</v>
      </c>
      <c r="F147" s="8">
        <f t="shared" si="14"/>
        <v>632.4</v>
      </c>
      <c r="G147" s="48">
        <f t="shared" si="16"/>
        <v>43294.20720768</v>
      </c>
      <c r="H147" s="57" t="s">
        <v>36</v>
      </c>
      <c r="I147" s="8">
        <v>601.3</v>
      </c>
      <c r="J147" s="8">
        <v>628.1</v>
      </c>
      <c r="K147" s="8">
        <v>667.8</v>
      </c>
      <c r="L147" s="8"/>
      <c r="M147" s="7"/>
    </row>
    <row r="148" spans="1:13" ht="24">
      <c r="A148" s="4">
        <f t="shared" si="17"/>
        <v>12</v>
      </c>
      <c r="B148" s="138">
        <v>38593</v>
      </c>
      <c r="C148" s="8">
        <v>263.95</v>
      </c>
      <c r="D148" s="8">
        <v>211.296</v>
      </c>
      <c r="E148" s="48">
        <f t="shared" si="15"/>
        <v>18.2559744</v>
      </c>
      <c r="F148" s="8">
        <f t="shared" si="14"/>
        <v>190.9333333333333</v>
      </c>
      <c r="G148" s="48">
        <f t="shared" si="16"/>
        <v>3485.6740454399996</v>
      </c>
      <c r="H148" s="57" t="s">
        <v>125</v>
      </c>
      <c r="I148" s="8">
        <v>197.7</v>
      </c>
      <c r="J148" s="8">
        <v>214.9</v>
      </c>
      <c r="K148" s="8">
        <v>160.2</v>
      </c>
      <c r="L148" s="8"/>
      <c r="M148" s="7"/>
    </row>
    <row r="149" spans="1:13" ht="24">
      <c r="A149" s="4">
        <f t="shared" si="17"/>
        <v>13</v>
      </c>
      <c r="B149" s="138">
        <v>38602</v>
      </c>
      <c r="C149" s="8">
        <v>263.405</v>
      </c>
      <c r="D149" s="8"/>
      <c r="E149" s="48">
        <f t="shared" si="15"/>
        <v>0</v>
      </c>
      <c r="F149" s="8">
        <f>+AVERAGE(I149:K149)</f>
        <v>0</v>
      </c>
      <c r="G149" s="48"/>
      <c r="H149" s="57" t="s">
        <v>129</v>
      </c>
      <c r="I149" s="8">
        <v>0</v>
      </c>
      <c r="J149" s="8">
        <v>0</v>
      </c>
      <c r="K149" s="8">
        <v>0</v>
      </c>
      <c r="L149" s="8"/>
      <c r="M149" s="7"/>
    </row>
    <row r="150" spans="1:13" ht="24">
      <c r="A150" s="4">
        <f t="shared" si="17"/>
        <v>14</v>
      </c>
      <c r="B150" s="138">
        <v>38616</v>
      </c>
      <c r="C150" s="8">
        <v>267.565</v>
      </c>
      <c r="D150" s="8"/>
      <c r="E150" s="48">
        <f t="shared" si="15"/>
        <v>0</v>
      </c>
      <c r="F150" s="8">
        <f>+AVERAGE(I150:K150)</f>
        <v>0</v>
      </c>
      <c r="G150" s="48"/>
      <c r="H150" s="57" t="s">
        <v>130</v>
      </c>
      <c r="I150" s="8">
        <v>0</v>
      </c>
      <c r="J150" s="8">
        <v>0</v>
      </c>
      <c r="K150" s="8">
        <v>0</v>
      </c>
      <c r="L150" s="8"/>
      <c r="M150" s="7"/>
    </row>
    <row r="151" spans="1:13" ht="24">
      <c r="A151" s="4">
        <f t="shared" si="17"/>
        <v>15</v>
      </c>
      <c r="B151" s="138">
        <v>38620</v>
      </c>
      <c r="C151" s="8">
        <v>265.39</v>
      </c>
      <c r="D151" s="8"/>
      <c r="E151" s="48">
        <f t="shared" si="15"/>
        <v>0</v>
      </c>
      <c r="F151" s="8">
        <f aca="true" t="shared" si="18" ref="F151:F229">+AVERAGE(I151:K151)</f>
        <v>0</v>
      </c>
      <c r="G151" s="48"/>
      <c r="H151" s="57" t="s">
        <v>131</v>
      </c>
      <c r="I151" s="8">
        <v>0</v>
      </c>
      <c r="J151" s="8">
        <v>0</v>
      </c>
      <c r="K151" s="8">
        <v>0</v>
      </c>
      <c r="L151" s="8"/>
      <c r="M151" s="7"/>
    </row>
    <row r="152" spans="1:13" ht="24">
      <c r="A152" s="4">
        <f t="shared" si="17"/>
        <v>16</v>
      </c>
      <c r="B152" s="138">
        <v>38642</v>
      </c>
      <c r="C152" s="8">
        <v>262.95</v>
      </c>
      <c r="D152" s="8"/>
      <c r="E152" s="48">
        <f t="shared" si="15"/>
        <v>0</v>
      </c>
      <c r="F152" s="8">
        <f t="shared" si="18"/>
        <v>0</v>
      </c>
      <c r="G152" s="48"/>
      <c r="H152" s="57" t="s">
        <v>126</v>
      </c>
      <c r="I152" s="8">
        <v>0</v>
      </c>
      <c r="J152" s="8">
        <v>0</v>
      </c>
      <c r="K152" s="8">
        <v>0</v>
      </c>
      <c r="L152" s="8"/>
      <c r="M152" s="7"/>
    </row>
    <row r="153" spans="1:13" ht="24">
      <c r="A153" s="4">
        <f t="shared" si="17"/>
        <v>17</v>
      </c>
      <c r="B153" s="138">
        <v>38645</v>
      </c>
      <c r="C153" s="8">
        <v>262.78</v>
      </c>
      <c r="D153" s="8"/>
      <c r="E153" s="48">
        <f t="shared" si="15"/>
        <v>0</v>
      </c>
      <c r="F153" s="8">
        <f t="shared" si="18"/>
        <v>0</v>
      </c>
      <c r="G153" s="48"/>
      <c r="H153" s="57" t="s">
        <v>127</v>
      </c>
      <c r="I153" s="8">
        <v>0</v>
      </c>
      <c r="J153" s="8">
        <v>0</v>
      </c>
      <c r="K153" s="8">
        <v>0</v>
      </c>
      <c r="L153" s="8"/>
      <c r="M153" s="7"/>
    </row>
    <row r="154" spans="1:13" ht="24">
      <c r="A154" s="67">
        <f t="shared" si="17"/>
        <v>18</v>
      </c>
      <c r="B154" s="141">
        <v>38653</v>
      </c>
      <c r="C154" s="68">
        <v>262.65</v>
      </c>
      <c r="D154" s="68"/>
      <c r="E154" s="69">
        <f t="shared" si="15"/>
        <v>0</v>
      </c>
      <c r="F154" s="68">
        <f t="shared" si="18"/>
        <v>0</v>
      </c>
      <c r="G154" s="69"/>
      <c r="H154" s="81" t="s">
        <v>128</v>
      </c>
      <c r="I154" s="68">
        <v>0</v>
      </c>
      <c r="J154" s="68">
        <v>0</v>
      </c>
      <c r="K154" s="68">
        <v>0</v>
      </c>
      <c r="L154" s="8"/>
      <c r="M154" s="7"/>
    </row>
    <row r="155" spans="1:13" ht="24">
      <c r="A155" s="4">
        <v>1</v>
      </c>
      <c r="B155" s="138">
        <v>38867</v>
      </c>
      <c r="C155" s="8">
        <v>262.51</v>
      </c>
      <c r="D155" s="8">
        <v>161.542</v>
      </c>
      <c r="E155" s="48">
        <f t="shared" si="15"/>
        <v>13.957228800000001</v>
      </c>
      <c r="F155" s="8">
        <f t="shared" si="18"/>
        <v>148.66666666666666</v>
      </c>
      <c r="G155" s="48">
        <f aca="true" t="shared" si="19" ref="G155:G229">F155*E155</f>
        <v>2074.9746816</v>
      </c>
      <c r="H155" s="80" t="s">
        <v>132</v>
      </c>
      <c r="I155" s="8">
        <v>141.7</v>
      </c>
      <c r="J155" s="8">
        <v>178.8</v>
      </c>
      <c r="K155" s="8">
        <v>125.5</v>
      </c>
      <c r="L155" s="8"/>
      <c r="M155" s="7"/>
    </row>
    <row r="156" spans="1:13" ht="24">
      <c r="A156" s="4">
        <v>2</v>
      </c>
      <c r="B156" s="138">
        <v>38888</v>
      </c>
      <c r="C156" s="8">
        <v>262.3</v>
      </c>
      <c r="D156" s="8">
        <v>109.584</v>
      </c>
      <c r="E156" s="48">
        <f t="shared" si="15"/>
        <v>9.468057600000002</v>
      </c>
      <c r="F156" s="8">
        <f t="shared" si="18"/>
        <v>141.36666666666667</v>
      </c>
      <c r="G156" s="48">
        <f t="shared" si="19"/>
        <v>1338.4677427200004</v>
      </c>
      <c r="H156" s="80" t="s">
        <v>133</v>
      </c>
      <c r="I156" s="8">
        <v>143.1</v>
      </c>
      <c r="J156" s="8">
        <v>131.4</v>
      </c>
      <c r="K156" s="8">
        <v>149.6</v>
      </c>
      <c r="L156" s="8"/>
      <c r="M156" s="7"/>
    </row>
    <row r="157" spans="1:13" ht="24">
      <c r="A157" s="4">
        <v>3</v>
      </c>
      <c r="B157" s="138">
        <v>38904</v>
      </c>
      <c r="C157" s="8">
        <v>262.13</v>
      </c>
      <c r="D157" s="8">
        <v>88.594</v>
      </c>
      <c r="E157" s="48">
        <f t="shared" si="15"/>
        <v>7.6545216</v>
      </c>
      <c r="F157" s="8">
        <f t="shared" si="18"/>
        <v>120.19666666666667</v>
      </c>
      <c r="G157" s="48">
        <f t="shared" si="19"/>
        <v>920.047981248</v>
      </c>
      <c r="H157" s="57" t="s">
        <v>134</v>
      </c>
      <c r="I157" s="8">
        <v>88.39</v>
      </c>
      <c r="J157" s="8">
        <v>130.6</v>
      </c>
      <c r="K157" s="8">
        <v>141.6</v>
      </c>
      <c r="L157" s="8"/>
      <c r="M157" s="7"/>
    </row>
    <row r="158" spans="1:13" ht="24.75" thickBot="1">
      <c r="A158" s="51">
        <v>4</v>
      </c>
      <c r="B158" s="142">
        <v>38910</v>
      </c>
      <c r="C158" s="52">
        <v>262.52</v>
      </c>
      <c r="D158" s="52">
        <v>160.691</v>
      </c>
      <c r="E158" s="53">
        <f t="shared" si="15"/>
        <v>13.8837024</v>
      </c>
      <c r="F158" s="52">
        <f t="shared" si="18"/>
        <v>147.96666666666667</v>
      </c>
      <c r="G158" s="53">
        <f t="shared" si="19"/>
        <v>2054.3251651200003</v>
      </c>
      <c r="H158" s="82" t="s">
        <v>122</v>
      </c>
      <c r="I158" s="52">
        <v>219.6</v>
      </c>
      <c r="J158" s="52">
        <v>103.2</v>
      </c>
      <c r="K158" s="52">
        <v>121.1</v>
      </c>
      <c r="L158" s="8"/>
      <c r="M158" s="7"/>
    </row>
    <row r="159" spans="1:13" ht="24">
      <c r="A159" s="4">
        <v>1</v>
      </c>
      <c r="B159" s="138">
        <v>39198</v>
      </c>
      <c r="C159" s="8">
        <v>261.44</v>
      </c>
      <c r="D159" s="8">
        <v>7.014</v>
      </c>
      <c r="E159" s="48">
        <f t="shared" si="15"/>
        <v>0.6060096</v>
      </c>
      <c r="F159" s="8">
        <f t="shared" si="18"/>
        <v>168.82066666666665</v>
      </c>
      <c r="G159" s="48">
        <f t="shared" si="19"/>
        <v>102.3069446784</v>
      </c>
      <c r="H159" s="80" t="s">
        <v>23</v>
      </c>
      <c r="I159" s="8">
        <v>178.053</v>
      </c>
      <c r="J159" s="8">
        <v>168.462</v>
      </c>
      <c r="K159" s="8">
        <v>159.947</v>
      </c>
      <c r="L159" s="8"/>
      <c r="M159" s="7"/>
    </row>
    <row r="160" spans="1:13" ht="24">
      <c r="A160" s="4">
        <f>+A159+1</f>
        <v>2</v>
      </c>
      <c r="B160" s="138">
        <v>39211</v>
      </c>
      <c r="C160" s="8">
        <v>261.2</v>
      </c>
      <c r="D160" s="8">
        <v>399.308</v>
      </c>
      <c r="E160" s="48">
        <f t="shared" si="15"/>
        <v>34.5002112</v>
      </c>
      <c r="F160" s="8">
        <f t="shared" si="18"/>
        <v>297.9116666666667</v>
      </c>
      <c r="G160" s="48">
        <f t="shared" si="19"/>
        <v>10278.015418944002</v>
      </c>
      <c r="H160" s="80" t="s">
        <v>24</v>
      </c>
      <c r="I160" s="8">
        <v>313.208</v>
      </c>
      <c r="J160" s="8">
        <v>302.425</v>
      </c>
      <c r="K160" s="8">
        <v>278.102</v>
      </c>
      <c r="L160" s="8"/>
      <c r="M160" s="7"/>
    </row>
    <row r="161" spans="1:13" ht="24">
      <c r="A161" s="4">
        <f aca="true" t="shared" si="20" ref="A161:A180">+A160+1</f>
        <v>3</v>
      </c>
      <c r="B161" s="138">
        <v>39220</v>
      </c>
      <c r="C161" s="8">
        <v>263.75</v>
      </c>
      <c r="D161" s="8">
        <v>476.155</v>
      </c>
      <c r="E161" s="48">
        <f t="shared" si="15"/>
        <v>41.139792</v>
      </c>
      <c r="F161" s="8">
        <f t="shared" si="18"/>
        <v>457.34</v>
      </c>
      <c r="G161" s="48">
        <f t="shared" si="19"/>
        <v>18814.87247328</v>
      </c>
      <c r="H161" s="80" t="s">
        <v>135</v>
      </c>
      <c r="I161" s="8">
        <v>368.644</v>
      </c>
      <c r="J161" s="8">
        <v>342.748</v>
      </c>
      <c r="K161" s="8">
        <v>660.628</v>
      </c>
      <c r="L161" s="8"/>
      <c r="M161" s="7"/>
    </row>
    <row r="162" spans="1:13" ht="24">
      <c r="A162" s="4">
        <f t="shared" si="20"/>
        <v>4</v>
      </c>
      <c r="B162" s="138">
        <v>39232</v>
      </c>
      <c r="C162" s="8">
        <v>262.05</v>
      </c>
      <c r="D162" s="8">
        <v>79.767</v>
      </c>
      <c r="E162" s="48">
        <f t="shared" si="15"/>
        <v>6.8918688</v>
      </c>
      <c r="F162" s="8">
        <f t="shared" si="18"/>
        <v>61.556333333333335</v>
      </c>
      <c r="G162" s="48">
        <f t="shared" si="19"/>
        <v>424.2381731424</v>
      </c>
      <c r="H162" s="80" t="s">
        <v>108</v>
      </c>
      <c r="I162" s="8">
        <v>51.448</v>
      </c>
      <c r="J162" s="8">
        <v>58.196</v>
      </c>
      <c r="K162" s="8">
        <v>75.025</v>
      </c>
      <c r="L162" s="8"/>
      <c r="M162" s="7"/>
    </row>
    <row r="163" spans="1:13" ht="24">
      <c r="A163" s="4">
        <f t="shared" si="20"/>
        <v>5</v>
      </c>
      <c r="B163" s="138">
        <v>39244</v>
      </c>
      <c r="C163" s="8">
        <v>262.15</v>
      </c>
      <c r="D163" s="8">
        <v>94.095</v>
      </c>
      <c r="E163" s="48">
        <f t="shared" si="15"/>
        <v>8.129808</v>
      </c>
      <c r="F163" s="8">
        <f t="shared" si="18"/>
        <v>108.538</v>
      </c>
      <c r="G163" s="48">
        <f t="shared" si="19"/>
        <v>882.3931007040001</v>
      </c>
      <c r="H163" s="57" t="s">
        <v>26</v>
      </c>
      <c r="I163" s="8">
        <v>111.834</v>
      </c>
      <c r="J163" s="8">
        <v>107.058</v>
      </c>
      <c r="K163" s="8">
        <v>106.722</v>
      </c>
      <c r="L163" s="8"/>
      <c r="M163" s="7"/>
    </row>
    <row r="164" spans="1:13" ht="24">
      <c r="A164" s="4">
        <f t="shared" si="20"/>
        <v>6</v>
      </c>
      <c r="B164" s="138">
        <v>39252</v>
      </c>
      <c r="C164" s="8">
        <v>262.11</v>
      </c>
      <c r="D164" s="8">
        <v>94.681</v>
      </c>
      <c r="E164" s="48">
        <f t="shared" si="15"/>
        <v>8.1804384</v>
      </c>
      <c r="F164" s="8">
        <f t="shared" si="18"/>
        <v>117.859</v>
      </c>
      <c r="G164" s="48">
        <f t="shared" si="19"/>
        <v>964.1382893855999</v>
      </c>
      <c r="H164" s="57" t="s">
        <v>27</v>
      </c>
      <c r="I164" s="8">
        <v>113.007</v>
      </c>
      <c r="J164" s="8">
        <v>143.077</v>
      </c>
      <c r="K164" s="8">
        <v>97.493</v>
      </c>
      <c r="L164" s="8"/>
      <c r="M164" s="7"/>
    </row>
    <row r="165" spans="1:13" ht="24">
      <c r="A165" s="4">
        <f t="shared" si="20"/>
        <v>7</v>
      </c>
      <c r="B165" s="138">
        <v>39260</v>
      </c>
      <c r="C165" s="8">
        <v>261.96</v>
      </c>
      <c r="D165" s="8">
        <v>70.108</v>
      </c>
      <c r="E165" s="48">
        <f t="shared" si="15"/>
        <v>6.057331200000001</v>
      </c>
      <c r="F165" s="8">
        <f t="shared" si="18"/>
        <v>105.278</v>
      </c>
      <c r="G165" s="48">
        <f t="shared" si="19"/>
        <v>637.7037140736002</v>
      </c>
      <c r="H165" s="57" t="s">
        <v>136</v>
      </c>
      <c r="I165" s="8">
        <v>100.13</v>
      </c>
      <c r="J165" s="8">
        <v>105.934</v>
      </c>
      <c r="K165" s="8">
        <v>109.77</v>
      </c>
      <c r="L165" s="8"/>
      <c r="M165" s="7"/>
    </row>
    <row r="166" spans="1:13" ht="24">
      <c r="A166" s="4">
        <f t="shared" si="20"/>
        <v>8</v>
      </c>
      <c r="B166" s="138">
        <v>39268</v>
      </c>
      <c r="C166" s="8">
        <v>262.06</v>
      </c>
      <c r="D166" s="8">
        <v>102.572</v>
      </c>
      <c r="E166" s="48">
        <f t="shared" si="15"/>
        <v>8.862220800000001</v>
      </c>
      <c r="F166" s="8">
        <f t="shared" si="18"/>
        <v>103.88133333333333</v>
      </c>
      <c r="G166" s="48">
        <f t="shared" si="19"/>
        <v>920.6193129984001</v>
      </c>
      <c r="H166" s="57" t="s">
        <v>110</v>
      </c>
      <c r="I166" s="8">
        <v>121.647</v>
      </c>
      <c r="J166" s="8">
        <v>106.349</v>
      </c>
      <c r="K166" s="8">
        <v>83.648</v>
      </c>
      <c r="L166" s="8"/>
      <c r="M166" s="7"/>
    </row>
    <row r="167" spans="1:13" ht="24">
      <c r="A167" s="4">
        <f t="shared" si="20"/>
        <v>9</v>
      </c>
      <c r="B167" s="138">
        <v>39282</v>
      </c>
      <c r="C167" s="8">
        <v>261.73</v>
      </c>
      <c r="D167" s="8">
        <v>36.87</v>
      </c>
      <c r="E167" s="48">
        <f t="shared" si="15"/>
        <v>3.185568</v>
      </c>
      <c r="F167" s="8">
        <f t="shared" si="18"/>
        <v>98.56433333333332</v>
      </c>
      <c r="G167" s="48">
        <f t="shared" si="19"/>
        <v>313.98338620799996</v>
      </c>
      <c r="H167" s="57" t="s">
        <v>29</v>
      </c>
      <c r="I167" s="8">
        <v>107.403</v>
      </c>
      <c r="J167" s="8">
        <v>84.64</v>
      </c>
      <c r="K167" s="8">
        <v>103.65</v>
      </c>
      <c r="L167" s="8"/>
      <c r="M167" s="7"/>
    </row>
    <row r="168" spans="1:13" ht="24">
      <c r="A168" s="4">
        <f t="shared" si="20"/>
        <v>10</v>
      </c>
      <c r="B168" s="138">
        <v>39289</v>
      </c>
      <c r="C168" s="8">
        <v>262.28</v>
      </c>
      <c r="D168" s="8">
        <v>138.99</v>
      </c>
      <c r="E168" s="48">
        <f t="shared" si="15"/>
        <v>12.008736</v>
      </c>
      <c r="F168" s="8">
        <f t="shared" si="18"/>
        <v>106.41433333333333</v>
      </c>
      <c r="G168" s="48">
        <f t="shared" si="19"/>
        <v>1277.901635616</v>
      </c>
      <c r="H168" s="57" t="s">
        <v>30</v>
      </c>
      <c r="I168" s="8">
        <v>115.009</v>
      </c>
      <c r="J168" s="8">
        <v>94.444</v>
      </c>
      <c r="K168" s="8">
        <v>109.79</v>
      </c>
      <c r="L168" s="8"/>
      <c r="M168" s="7"/>
    </row>
    <row r="169" spans="1:13" ht="24">
      <c r="A169" s="4">
        <f t="shared" si="20"/>
        <v>11</v>
      </c>
      <c r="B169" s="138">
        <v>39304</v>
      </c>
      <c r="C169" s="8">
        <v>262.66</v>
      </c>
      <c r="D169" s="8">
        <v>220.514</v>
      </c>
      <c r="E169" s="48">
        <f t="shared" si="15"/>
        <v>19.0524096</v>
      </c>
      <c r="F169" s="8">
        <f t="shared" si="18"/>
        <v>294.3573333333333</v>
      </c>
      <c r="G169" s="48">
        <f t="shared" si="19"/>
        <v>5608.216483430399</v>
      </c>
      <c r="H169" s="57" t="s">
        <v>137</v>
      </c>
      <c r="I169" s="8">
        <v>243.274</v>
      </c>
      <c r="J169" s="8">
        <v>363.643</v>
      </c>
      <c r="K169" s="8">
        <v>276.155</v>
      </c>
      <c r="L169" s="8"/>
      <c r="M169" s="7"/>
    </row>
    <row r="170" spans="1:13" ht="24">
      <c r="A170" s="4">
        <f t="shared" si="20"/>
        <v>12</v>
      </c>
      <c r="B170" s="138">
        <v>39314</v>
      </c>
      <c r="C170" s="8">
        <v>262.33</v>
      </c>
      <c r="D170" s="8">
        <v>142.289</v>
      </c>
      <c r="E170" s="48">
        <f t="shared" si="15"/>
        <v>12.2937696</v>
      </c>
      <c r="F170" s="8">
        <f t="shared" si="18"/>
        <v>59.355</v>
      </c>
      <c r="G170" s="48">
        <f t="shared" si="19"/>
        <v>729.6966946079999</v>
      </c>
      <c r="H170" s="57" t="s">
        <v>112</v>
      </c>
      <c r="I170" s="8">
        <v>59.278</v>
      </c>
      <c r="J170" s="8">
        <v>61.097</v>
      </c>
      <c r="K170" s="8">
        <v>57.69</v>
      </c>
      <c r="L170" s="8"/>
      <c r="M170" s="7"/>
    </row>
    <row r="171" spans="1:13" ht="24">
      <c r="A171" s="4">
        <f t="shared" si="20"/>
        <v>13</v>
      </c>
      <c r="B171" s="138">
        <v>39323</v>
      </c>
      <c r="C171" s="8">
        <v>262.62</v>
      </c>
      <c r="D171" s="8">
        <v>216.948</v>
      </c>
      <c r="E171" s="48">
        <f t="shared" si="15"/>
        <v>18.7443072</v>
      </c>
      <c r="F171" s="8">
        <f t="shared" si="18"/>
        <v>78.741</v>
      </c>
      <c r="G171" s="48">
        <f t="shared" si="19"/>
        <v>1475.9454932352</v>
      </c>
      <c r="H171" s="57" t="s">
        <v>32</v>
      </c>
      <c r="I171" s="8">
        <v>73.407</v>
      </c>
      <c r="J171" s="8">
        <v>76.464</v>
      </c>
      <c r="K171" s="8">
        <v>86.352</v>
      </c>
      <c r="L171" s="8"/>
      <c r="M171" s="7"/>
    </row>
    <row r="172" spans="1:13" ht="24">
      <c r="A172" s="4">
        <f t="shared" si="20"/>
        <v>14</v>
      </c>
      <c r="B172" s="138">
        <v>39331</v>
      </c>
      <c r="C172" s="8">
        <v>262.58</v>
      </c>
      <c r="D172" s="8">
        <v>200.573</v>
      </c>
      <c r="E172" s="48">
        <f t="shared" si="15"/>
        <v>17.329507200000002</v>
      </c>
      <c r="F172" s="8">
        <f t="shared" si="18"/>
        <v>112.53133333333334</v>
      </c>
      <c r="G172" s="48">
        <f t="shared" si="19"/>
        <v>1950.1125512256003</v>
      </c>
      <c r="H172" s="57" t="s">
        <v>33</v>
      </c>
      <c r="I172" s="8">
        <v>116.853</v>
      </c>
      <c r="J172" s="8">
        <v>102.677</v>
      </c>
      <c r="K172" s="8">
        <v>118.064</v>
      </c>
      <c r="L172" s="8"/>
      <c r="M172" s="7"/>
    </row>
    <row r="173" spans="1:13" ht="24">
      <c r="A173" s="4">
        <f t="shared" si="20"/>
        <v>15</v>
      </c>
      <c r="B173" s="138">
        <v>39345</v>
      </c>
      <c r="C173" s="8">
        <v>264.3</v>
      </c>
      <c r="D173" s="8">
        <v>752.5</v>
      </c>
      <c r="E173" s="48">
        <f t="shared" si="15"/>
        <v>65.016</v>
      </c>
      <c r="F173" s="8">
        <f t="shared" si="18"/>
        <v>372.29333333333335</v>
      </c>
      <c r="G173" s="48">
        <f t="shared" si="19"/>
        <v>24205.023360000003</v>
      </c>
      <c r="H173" s="57" t="s">
        <v>138</v>
      </c>
      <c r="I173" s="8">
        <v>386.706</v>
      </c>
      <c r="J173" s="8">
        <v>318.615</v>
      </c>
      <c r="K173" s="8">
        <v>411.559</v>
      </c>
      <c r="L173" s="8"/>
      <c r="M173" s="7"/>
    </row>
    <row r="174" spans="1:13" ht="24">
      <c r="A174" s="4">
        <f t="shared" si="20"/>
        <v>16</v>
      </c>
      <c r="B174" s="138">
        <v>39355</v>
      </c>
      <c r="C174" s="8">
        <v>264.1</v>
      </c>
      <c r="D174" s="8">
        <v>552.093</v>
      </c>
      <c r="E174" s="48">
        <f t="shared" si="15"/>
        <v>47.7008352</v>
      </c>
      <c r="F174" s="8">
        <f t="shared" si="18"/>
        <v>346.8453333333334</v>
      </c>
      <c r="G174" s="48">
        <f t="shared" si="19"/>
        <v>16544.812085222402</v>
      </c>
      <c r="H174" s="57" t="s">
        <v>116</v>
      </c>
      <c r="I174" s="8">
        <v>336.041</v>
      </c>
      <c r="J174" s="8">
        <v>346.533</v>
      </c>
      <c r="K174" s="8">
        <v>357.962</v>
      </c>
      <c r="L174" s="8"/>
      <c r="M174" s="7"/>
    </row>
    <row r="175" spans="1:13" ht="24">
      <c r="A175" s="4">
        <f t="shared" si="20"/>
        <v>17</v>
      </c>
      <c r="B175" s="138">
        <v>39363</v>
      </c>
      <c r="C175" s="8">
        <v>263.84</v>
      </c>
      <c r="D175" s="8">
        <v>494.518</v>
      </c>
      <c r="E175" s="48">
        <f t="shared" si="15"/>
        <v>42.7263552</v>
      </c>
      <c r="F175" s="8">
        <f t="shared" si="18"/>
        <v>71.277</v>
      </c>
      <c r="G175" s="48">
        <f t="shared" si="19"/>
        <v>3045.4064195904</v>
      </c>
      <c r="H175" s="57" t="s">
        <v>35</v>
      </c>
      <c r="I175" s="8">
        <v>69.424</v>
      </c>
      <c r="J175" s="8">
        <v>72.651</v>
      </c>
      <c r="K175" s="8">
        <v>71.756</v>
      </c>
      <c r="L175" s="8"/>
      <c r="M175" s="7"/>
    </row>
    <row r="176" spans="1:13" ht="24">
      <c r="A176" s="4">
        <f t="shared" si="20"/>
        <v>18</v>
      </c>
      <c r="B176" s="138">
        <v>39372</v>
      </c>
      <c r="C176" s="8">
        <v>263.55</v>
      </c>
      <c r="D176" s="8">
        <v>400.961</v>
      </c>
      <c r="E176" s="48">
        <f t="shared" si="15"/>
        <v>34.6430304</v>
      </c>
      <c r="F176" s="8">
        <f t="shared" si="18"/>
        <v>248.31366666666668</v>
      </c>
      <c r="G176" s="48">
        <f t="shared" si="19"/>
        <v>8602.337903068801</v>
      </c>
      <c r="H176" s="57" t="s">
        <v>36</v>
      </c>
      <c r="I176" s="8">
        <v>254.527</v>
      </c>
      <c r="J176" s="8">
        <v>240.613</v>
      </c>
      <c r="K176" s="8">
        <v>249.801</v>
      </c>
      <c r="L176" s="8"/>
      <c r="M176" s="7"/>
    </row>
    <row r="177" spans="1:13" ht="24">
      <c r="A177" s="4">
        <f t="shared" si="20"/>
        <v>19</v>
      </c>
      <c r="B177" s="138">
        <v>39381</v>
      </c>
      <c r="C177" s="8">
        <v>262.25</v>
      </c>
      <c r="D177" s="8">
        <v>127.687</v>
      </c>
      <c r="E177" s="48">
        <f t="shared" si="15"/>
        <v>11.032156800000001</v>
      </c>
      <c r="F177" s="8">
        <f t="shared" si="18"/>
        <v>76.70066666666666</v>
      </c>
      <c r="G177" s="48">
        <f t="shared" si="19"/>
        <v>846.1737813312001</v>
      </c>
      <c r="H177" s="57" t="s">
        <v>37</v>
      </c>
      <c r="I177" s="8">
        <v>81.014</v>
      </c>
      <c r="J177" s="8">
        <v>84.246</v>
      </c>
      <c r="K177" s="8">
        <v>64.842</v>
      </c>
      <c r="L177" s="8"/>
      <c r="M177" s="7"/>
    </row>
    <row r="178" spans="1:13" ht="24">
      <c r="A178" s="4">
        <f t="shared" si="20"/>
        <v>20</v>
      </c>
      <c r="B178" s="138">
        <v>39392</v>
      </c>
      <c r="C178" s="8">
        <v>262.42</v>
      </c>
      <c r="D178" s="8">
        <v>155.383</v>
      </c>
      <c r="E178" s="48">
        <f t="shared" si="15"/>
        <v>13.4250912</v>
      </c>
      <c r="F178" s="8">
        <f t="shared" si="18"/>
        <v>105.28766666666667</v>
      </c>
      <c r="G178" s="48">
        <f t="shared" si="19"/>
        <v>1413.4965272352001</v>
      </c>
      <c r="H178" s="57" t="s">
        <v>38</v>
      </c>
      <c r="I178" s="8">
        <v>91.935</v>
      </c>
      <c r="J178" s="8">
        <v>112.179</v>
      </c>
      <c r="K178" s="8">
        <v>111.749</v>
      </c>
      <c r="L178" s="8"/>
      <c r="M178" s="7"/>
    </row>
    <row r="179" spans="1:13" ht="24">
      <c r="A179" s="4">
        <f t="shared" si="20"/>
        <v>21</v>
      </c>
      <c r="B179" s="138">
        <v>39401</v>
      </c>
      <c r="C179" s="8">
        <v>262.13</v>
      </c>
      <c r="D179" s="8">
        <v>95.077</v>
      </c>
      <c r="E179" s="48">
        <f t="shared" si="15"/>
        <v>8.2146528</v>
      </c>
      <c r="F179" s="8">
        <f t="shared" si="18"/>
        <v>56.915</v>
      </c>
      <c r="G179" s="48">
        <f t="shared" si="19"/>
        <v>467.53696411199996</v>
      </c>
      <c r="H179" s="57" t="s">
        <v>101</v>
      </c>
      <c r="I179" s="8">
        <v>62.379</v>
      </c>
      <c r="J179" s="8">
        <v>50.704</v>
      </c>
      <c r="K179" s="8">
        <v>57.662</v>
      </c>
      <c r="L179" s="8"/>
      <c r="M179" s="7"/>
    </row>
    <row r="180" spans="1:13" ht="24">
      <c r="A180" s="54">
        <f t="shared" si="20"/>
        <v>22</v>
      </c>
      <c r="B180" s="143">
        <v>39415</v>
      </c>
      <c r="C180" s="55">
        <v>261.97</v>
      </c>
      <c r="D180" s="55">
        <v>72.087</v>
      </c>
      <c r="E180" s="56">
        <f t="shared" si="15"/>
        <v>6.228316800000001</v>
      </c>
      <c r="F180" s="55">
        <f t="shared" si="18"/>
        <v>71.39966666666668</v>
      </c>
      <c r="G180" s="56">
        <f t="shared" si="19"/>
        <v>444.69974341440013</v>
      </c>
      <c r="H180" s="83" t="s">
        <v>102</v>
      </c>
      <c r="I180" s="55">
        <v>60.364</v>
      </c>
      <c r="J180" s="55">
        <v>69.376</v>
      </c>
      <c r="K180" s="55">
        <v>84.459</v>
      </c>
      <c r="L180" s="8"/>
      <c r="M180" s="7"/>
    </row>
    <row r="181" spans="1:13" ht="24">
      <c r="A181" s="4">
        <v>1</v>
      </c>
      <c r="B181" s="65">
        <v>20555</v>
      </c>
      <c r="C181" s="8">
        <v>260.5</v>
      </c>
      <c r="D181" s="8"/>
      <c r="E181" s="48">
        <f t="shared" si="15"/>
        <v>0</v>
      </c>
      <c r="F181" s="8">
        <f t="shared" si="18"/>
        <v>21.364456666666666</v>
      </c>
      <c r="G181" s="48"/>
      <c r="H181" s="80" t="s">
        <v>23</v>
      </c>
      <c r="I181" s="8">
        <v>21.09885</v>
      </c>
      <c r="J181" s="8">
        <v>25.68218</v>
      </c>
      <c r="K181" s="8">
        <v>17.31234</v>
      </c>
      <c r="L181" s="8"/>
      <c r="M181" s="7"/>
    </row>
    <row r="182" spans="1:13" ht="24">
      <c r="A182" s="4">
        <v>2</v>
      </c>
      <c r="B182" s="65">
        <v>20571</v>
      </c>
      <c r="C182" s="8">
        <v>260.6</v>
      </c>
      <c r="D182" s="8">
        <v>2.21</v>
      </c>
      <c r="E182" s="48">
        <f t="shared" si="15"/>
        <v>0.190944</v>
      </c>
      <c r="F182" s="8">
        <f t="shared" si="18"/>
        <v>21.942066666666665</v>
      </c>
      <c r="G182" s="48">
        <f t="shared" si="19"/>
        <v>4.1897059776</v>
      </c>
      <c r="H182" s="80" t="s">
        <v>24</v>
      </c>
      <c r="I182" s="8">
        <v>21.00714</v>
      </c>
      <c r="J182" s="8">
        <v>23.19513</v>
      </c>
      <c r="K182" s="8">
        <v>21.62393</v>
      </c>
      <c r="L182" s="8"/>
      <c r="M182" s="7"/>
    </row>
    <row r="183" spans="1:13" ht="24">
      <c r="A183" s="4">
        <v>3</v>
      </c>
      <c r="B183" s="65">
        <v>20576</v>
      </c>
      <c r="C183" s="8">
        <v>260.45</v>
      </c>
      <c r="D183" s="8"/>
      <c r="E183" s="48">
        <f t="shared" si="15"/>
        <v>0</v>
      </c>
      <c r="F183" s="8">
        <f t="shared" si="18"/>
        <v>24.232919999999996</v>
      </c>
      <c r="G183" s="48"/>
      <c r="H183" s="80" t="s">
        <v>135</v>
      </c>
      <c r="I183" s="8">
        <v>20.57135</v>
      </c>
      <c r="J183" s="8">
        <v>22.43158</v>
      </c>
      <c r="K183" s="8">
        <v>29.69583</v>
      </c>
      <c r="L183" s="8"/>
      <c r="M183" s="7"/>
    </row>
    <row r="184" spans="1:13" ht="24">
      <c r="A184" s="4">
        <v>4</v>
      </c>
      <c r="B184" s="65">
        <v>20596</v>
      </c>
      <c r="C184" s="8">
        <v>260.7</v>
      </c>
      <c r="D184" s="8">
        <v>0.516</v>
      </c>
      <c r="E184" s="48">
        <f t="shared" si="15"/>
        <v>0.0445824</v>
      </c>
      <c r="F184" s="8">
        <f t="shared" si="18"/>
        <v>24.525856666666666</v>
      </c>
      <c r="G184" s="48">
        <f t="shared" si="19"/>
        <v>1.093421552256</v>
      </c>
      <c r="H184" s="80" t="s">
        <v>108</v>
      </c>
      <c r="I184" s="8">
        <v>27.26034</v>
      </c>
      <c r="J184" s="8">
        <v>24.31503</v>
      </c>
      <c r="K184" s="8">
        <v>22.0022</v>
      </c>
      <c r="L184" s="8"/>
      <c r="M184" s="7"/>
    </row>
    <row r="185" spans="1:13" ht="24">
      <c r="A185" s="4">
        <v>5</v>
      </c>
      <c r="B185" s="65">
        <v>20605</v>
      </c>
      <c r="C185" s="8">
        <v>260.43</v>
      </c>
      <c r="D185" s="8">
        <v>0.473</v>
      </c>
      <c r="E185" s="48">
        <f t="shared" si="15"/>
        <v>0.0408672</v>
      </c>
      <c r="F185" s="8">
        <f t="shared" si="18"/>
        <v>30.604479999999995</v>
      </c>
      <c r="G185" s="48">
        <f t="shared" si="19"/>
        <v>1.2507194050559998</v>
      </c>
      <c r="H185" s="57" t="s">
        <v>26</v>
      </c>
      <c r="I185" s="8">
        <v>29.46434</v>
      </c>
      <c r="J185" s="8">
        <v>35.58604</v>
      </c>
      <c r="K185" s="8">
        <v>26.76306</v>
      </c>
      <c r="L185" s="8"/>
      <c r="M185" s="7"/>
    </row>
    <row r="186" spans="1:13" ht="24">
      <c r="A186" s="4">
        <v>6</v>
      </c>
      <c r="B186" s="65">
        <v>20611</v>
      </c>
      <c r="C186" s="8">
        <v>261.05</v>
      </c>
      <c r="D186" s="8">
        <v>7.223</v>
      </c>
      <c r="E186" s="48">
        <f t="shared" si="15"/>
        <v>0.6240672</v>
      </c>
      <c r="F186" s="8">
        <f t="shared" si="18"/>
        <v>103.98793666666666</v>
      </c>
      <c r="G186" s="48">
        <f t="shared" si="19"/>
        <v>64.895460469344</v>
      </c>
      <c r="H186" s="57" t="s">
        <v>27</v>
      </c>
      <c r="I186" s="8">
        <v>114.29146</v>
      </c>
      <c r="J186" s="8">
        <v>98.27015</v>
      </c>
      <c r="K186" s="8">
        <v>99.4022</v>
      </c>
      <c r="L186" s="8"/>
      <c r="M186" s="7"/>
    </row>
    <row r="187" spans="1:13" ht="24">
      <c r="A187" s="4">
        <v>7</v>
      </c>
      <c r="B187" s="65">
        <v>20626</v>
      </c>
      <c r="C187" s="8">
        <v>260.95</v>
      </c>
      <c r="D187" s="8">
        <v>4.925</v>
      </c>
      <c r="E187" s="48">
        <f t="shared" si="15"/>
        <v>0.42552</v>
      </c>
      <c r="F187" s="8">
        <f t="shared" si="18"/>
        <v>29.945626666666666</v>
      </c>
      <c r="G187" s="48">
        <f t="shared" si="19"/>
        <v>12.7424630592</v>
      </c>
      <c r="H187" s="57" t="s">
        <v>136</v>
      </c>
      <c r="I187" s="8">
        <v>29.9031</v>
      </c>
      <c r="J187" s="8">
        <v>35.18906</v>
      </c>
      <c r="K187" s="8">
        <v>24.74472</v>
      </c>
      <c r="L187" s="8"/>
      <c r="M187" s="7"/>
    </row>
    <row r="188" spans="1:13" ht="24">
      <c r="A188" s="4">
        <v>8</v>
      </c>
      <c r="B188" s="65">
        <v>20628</v>
      </c>
      <c r="C188" s="8">
        <v>260.94</v>
      </c>
      <c r="D188" s="8">
        <v>4.941</v>
      </c>
      <c r="E188" s="48">
        <f t="shared" si="15"/>
        <v>0.4269024</v>
      </c>
      <c r="F188" s="8">
        <f t="shared" si="18"/>
        <v>32.06175666666667</v>
      </c>
      <c r="G188" s="48">
        <f t="shared" si="19"/>
        <v>13.687240869216001</v>
      </c>
      <c r="H188" s="57" t="s">
        <v>110</v>
      </c>
      <c r="I188" s="8">
        <v>34.07383</v>
      </c>
      <c r="J188" s="8">
        <v>33.99693</v>
      </c>
      <c r="K188" s="8">
        <v>28.11451</v>
      </c>
      <c r="L188" s="8"/>
      <c r="M188" s="7"/>
    </row>
    <row r="189" spans="1:13" ht="24">
      <c r="A189" s="4">
        <v>9</v>
      </c>
      <c r="B189" s="65">
        <v>20634</v>
      </c>
      <c r="C189" s="8">
        <v>260.9</v>
      </c>
      <c r="D189" s="8">
        <v>2.226</v>
      </c>
      <c r="E189" s="48">
        <f t="shared" si="15"/>
        <v>0.1923264</v>
      </c>
      <c r="F189" s="8">
        <f t="shared" si="18"/>
        <v>44.257466666666666</v>
      </c>
      <c r="G189" s="48">
        <f t="shared" si="19"/>
        <v>8.51187923712</v>
      </c>
      <c r="H189" s="57" t="s">
        <v>29</v>
      </c>
      <c r="I189" s="8">
        <v>42.90072</v>
      </c>
      <c r="J189" s="8">
        <v>49.79937</v>
      </c>
      <c r="K189" s="8">
        <v>40.07231</v>
      </c>
      <c r="L189" s="8"/>
      <c r="M189" s="7"/>
    </row>
    <row r="190" spans="1:13" ht="24">
      <c r="A190" s="4">
        <v>10</v>
      </c>
      <c r="B190" s="65">
        <v>20648</v>
      </c>
      <c r="C190" s="8">
        <v>261</v>
      </c>
      <c r="D190" s="8">
        <v>5.563</v>
      </c>
      <c r="E190" s="48">
        <f t="shared" si="15"/>
        <v>0.4806432</v>
      </c>
      <c r="F190" s="8">
        <f t="shared" si="18"/>
        <v>14.802763333333333</v>
      </c>
      <c r="G190" s="48">
        <f t="shared" si="19"/>
        <v>7.114847537376</v>
      </c>
      <c r="H190" s="57" t="s">
        <v>30</v>
      </c>
      <c r="I190" s="8">
        <v>13.9478</v>
      </c>
      <c r="J190" s="8">
        <v>15.28138</v>
      </c>
      <c r="K190" s="8">
        <v>15.17911</v>
      </c>
      <c r="L190" s="8"/>
      <c r="M190" s="7"/>
    </row>
    <row r="191" spans="1:13" ht="24">
      <c r="A191" s="4">
        <v>11</v>
      </c>
      <c r="B191" s="65">
        <v>20655</v>
      </c>
      <c r="C191" s="8">
        <v>261.18</v>
      </c>
      <c r="D191" s="8">
        <v>9.531</v>
      </c>
      <c r="E191" s="48">
        <f t="shared" si="15"/>
        <v>0.8234784</v>
      </c>
      <c r="F191" s="8">
        <f t="shared" si="18"/>
        <v>19.37989333333333</v>
      </c>
      <c r="G191" s="48">
        <f t="shared" si="19"/>
        <v>15.958923554304</v>
      </c>
      <c r="H191" s="57" t="s">
        <v>137</v>
      </c>
      <c r="I191" s="8">
        <v>13.32342</v>
      </c>
      <c r="J191" s="8">
        <v>21.72758</v>
      </c>
      <c r="K191" s="8">
        <v>23.08868</v>
      </c>
      <c r="L191" s="8"/>
      <c r="M191" s="7"/>
    </row>
    <row r="192" spans="1:13" ht="24">
      <c r="A192" s="4">
        <v>12</v>
      </c>
      <c r="B192" s="65">
        <v>20665</v>
      </c>
      <c r="C192" s="8">
        <v>261.38</v>
      </c>
      <c r="D192" s="8">
        <v>59.798</v>
      </c>
      <c r="E192" s="48">
        <f t="shared" si="15"/>
        <v>5.1665472</v>
      </c>
      <c r="F192" s="8">
        <f t="shared" si="18"/>
        <v>35.77141666666667</v>
      </c>
      <c r="G192" s="48">
        <f t="shared" si="19"/>
        <v>184.8147126192</v>
      </c>
      <c r="H192" s="57" t="s">
        <v>112</v>
      </c>
      <c r="I192" s="8">
        <v>29.79184</v>
      </c>
      <c r="J192" s="8">
        <v>36.33263</v>
      </c>
      <c r="K192" s="8">
        <v>41.18978</v>
      </c>
      <c r="L192" s="8"/>
      <c r="M192" s="7"/>
    </row>
    <row r="193" spans="1:13" ht="24">
      <c r="A193" s="4">
        <v>13</v>
      </c>
      <c r="B193" s="65">
        <v>20673</v>
      </c>
      <c r="C193" s="8">
        <v>261.42</v>
      </c>
      <c r="D193" s="8">
        <v>62.411</v>
      </c>
      <c r="E193" s="48">
        <f t="shared" si="15"/>
        <v>5.3923104</v>
      </c>
      <c r="F193" s="8">
        <f t="shared" si="18"/>
        <v>59.53316</v>
      </c>
      <c r="G193" s="48">
        <f t="shared" si="19"/>
        <v>321.021277812864</v>
      </c>
      <c r="H193" s="57" t="s">
        <v>32</v>
      </c>
      <c r="I193" s="8">
        <v>54.67426</v>
      </c>
      <c r="J193" s="8">
        <v>54.02801</v>
      </c>
      <c r="K193" s="8">
        <v>69.89721</v>
      </c>
      <c r="L193" s="8"/>
      <c r="M193" s="7"/>
    </row>
    <row r="194" spans="1:13" ht="24">
      <c r="A194" s="4">
        <v>14</v>
      </c>
      <c r="B194" s="65">
        <v>20680</v>
      </c>
      <c r="C194" s="8">
        <v>264.4</v>
      </c>
      <c r="D194" s="8">
        <v>630.76</v>
      </c>
      <c r="E194" s="48">
        <f t="shared" si="15"/>
        <v>54.497664</v>
      </c>
      <c r="F194" s="8">
        <f t="shared" si="18"/>
        <v>399.96842</v>
      </c>
      <c r="G194" s="48">
        <f t="shared" si="19"/>
        <v>21797.34456377088</v>
      </c>
      <c r="H194" s="57" t="s">
        <v>33</v>
      </c>
      <c r="I194" s="8">
        <v>334.79029</v>
      </c>
      <c r="J194" s="8">
        <v>434.22347</v>
      </c>
      <c r="K194" s="8">
        <v>430.8915</v>
      </c>
      <c r="L194" s="8"/>
      <c r="M194" s="7"/>
    </row>
    <row r="195" spans="1:13" ht="24">
      <c r="A195" s="4">
        <v>15</v>
      </c>
      <c r="B195" s="65">
        <v>20681</v>
      </c>
      <c r="C195" s="8">
        <v>263.5</v>
      </c>
      <c r="D195" s="8">
        <v>419.238</v>
      </c>
      <c r="E195" s="48">
        <f t="shared" si="15"/>
        <v>36.222163200000004</v>
      </c>
      <c r="F195" s="8">
        <f t="shared" si="18"/>
        <v>240.59473666666668</v>
      </c>
      <c r="G195" s="48">
        <f t="shared" si="19"/>
        <v>8714.861816601026</v>
      </c>
      <c r="H195" s="57" t="s">
        <v>138</v>
      </c>
      <c r="I195" s="8">
        <v>237.12887</v>
      </c>
      <c r="J195" s="8">
        <v>242.26149</v>
      </c>
      <c r="K195" s="8">
        <v>242.39385</v>
      </c>
      <c r="L195" s="8"/>
      <c r="M195" s="7"/>
    </row>
    <row r="196" spans="1:13" ht="24">
      <c r="A196" s="4">
        <v>16</v>
      </c>
      <c r="B196" s="65">
        <v>20687</v>
      </c>
      <c r="C196" s="8">
        <v>261.63</v>
      </c>
      <c r="D196" s="8">
        <v>88.391</v>
      </c>
      <c r="E196" s="48">
        <f t="shared" si="15"/>
        <v>7.636982400000001</v>
      </c>
      <c r="F196" s="8">
        <f t="shared" si="18"/>
        <v>50.851243333333336</v>
      </c>
      <c r="G196" s="48">
        <f t="shared" si="19"/>
        <v>388.35005035478406</v>
      </c>
      <c r="H196" s="57" t="s">
        <v>116</v>
      </c>
      <c r="I196" s="8">
        <v>70.42706</v>
      </c>
      <c r="J196" s="8">
        <v>46.11128</v>
      </c>
      <c r="K196" s="8">
        <v>36.01539</v>
      </c>
      <c r="L196" s="8"/>
      <c r="M196" s="7"/>
    </row>
    <row r="197" spans="1:13" ht="24">
      <c r="A197" s="4">
        <v>17</v>
      </c>
      <c r="B197" s="65">
        <v>20701</v>
      </c>
      <c r="C197" s="8">
        <v>261.85</v>
      </c>
      <c r="D197" s="8">
        <v>141.7</v>
      </c>
      <c r="E197" s="48">
        <f t="shared" si="15"/>
        <v>12.24288</v>
      </c>
      <c r="F197" s="8">
        <f t="shared" si="18"/>
        <v>20.228406666666668</v>
      </c>
      <c r="G197" s="48">
        <f t="shared" si="19"/>
        <v>247.6539554112</v>
      </c>
      <c r="H197" s="57" t="s">
        <v>139</v>
      </c>
      <c r="I197" s="8">
        <v>14.52249</v>
      </c>
      <c r="J197" s="8">
        <v>18.92827</v>
      </c>
      <c r="K197" s="8">
        <v>27.23446</v>
      </c>
      <c r="L197" s="8"/>
      <c r="M197" s="7"/>
    </row>
    <row r="198" spans="1:13" ht="24">
      <c r="A198" s="4">
        <v>18</v>
      </c>
      <c r="B198" s="65">
        <v>20711</v>
      </c>
      <c r="C198" s="8">
        <v>262.8</v>
      </c>
      <c r="D198" s="8">
        <v>322.397</v>
      </c>
      <c r="E198" s="48">
        <f t="shared" si="15"/>
        <v>27.855100800000002</v>
      </c>
      <c r="F198" s="8">
        <f t="shared" si="18"/>
        <v>206.90094</v>
      </c>
      <c r="G198" s="48">
        <f t="shared" si="19"/>
        <v>5763.246539314752</v>
      </c>
      <c r="H198" s="57" t="s">
        <v>140</v>
      </c>
      <c r="I198" s="8">
        <v>227.20178</v>
      </c>
      <c r="J198" s="8">
        <v>194.55666</v>
      </c>
      <c r="K198" s="8">
        <v>198.94438</v>
      </c>
      <c r="L198" s="8"/>
      <c r="M198" s="7"/>
    </row>
    <row r="199" spans="1:13" ht="24">
      <c r="A199" s="4">
        <v>19</v>
      </c>
      <c r="B199" s="65">
        <v>20717</v>
      </c>
      <c r="C199" s="8">
        <v>263.03</v>
      </c>
      <c r="D199" s="8">
        <v>306.497</v>
      </c>
      <c r="E199" s="48">
        <f t="shared" si="15"/>
        <v>26.4813408</v>
      </c>
      <c r="F199" s="8">
        <f t="shared" si="18"/>
        <v>95.95381666666667</v>
      </c>
      <c r="G199" s="48">
        <f t="shared" si="19"/>
        <v>2540.98572021072</v>
      </c>
      <c r="H199" s="57" t="s">
        <v>141</v>
      </c>
      <c r="I199" s="8">
        <v>87.99172</v>
      </c>
      <c r="J199" s="8">
        <v>102.68949</v>
      </c>
      <c r="K199" s="8">
        <v>97.18024</v>
      </c>
      <c r="L199" s="8"/>
      <c r="M199" s="7"/>
    </row>
    <row r="200" spans="1:13" ht="24">
      <c r="A200" s="4">
        <v>20</v>
      </c>
      <c r="B200" s="65">
        <v>20724</v>
      </c>
      <c r="C200" s="8">
        <v>261.65</v>
      </c>
      <c r="D200" s="8">
        <v>116.944</v>
      </c>
      <c r="E200" s="48">
        <f t="shared" si="15"/>
        <v>10.1039616</v>
      </c>
      <c r="F200" s="8">
        <f t="shared" si="18"/>
        <v>26.295563333333334</v>
      </c>
      <c r="G200" s="48">
        <f t="shared" si="19"/>
        <v>265.689362170368</v>
      </c>
      <c r="H200" s="57" t="s">
        <v>142</v>
      </c>
      <c r="I200" s="8">
        <v>30.02753</v>
      </c>
      <c r="J200" s="8">
        <v>26.27189</v>
      </c>
      <c r="K200" s="8">
        <v>22.58727</v>
      </c>
      <c r="L200" s="8"/>
      <c r="M200" s="7"/>
    </row>
    <row r="201" spans="1:13" ht="24">
      <c r="A201" s="130">
        <v>21</v>
      </c>
      <c r="B201" s="65">
        <v>20735</v>
      </c>
      <c r="C201" s="8">
        <v>262.38</v>
      </c>
      <c r="D201" s="8">
        <v>244.599</v>
      </c>
      <c r="E201" s="48">
        <f t="shared" si="15"/>
        <v>21.1333536</v>
      </c>
      <c r="F201" s="8">
        <f t="shared" si="18"/>
        <v>68.86875666666667</v>
      </c>
      <c r="G201" s="48">
        <f t="shared" si="19"/>
        <v>1455.427786629024</v>
      </c>
      <c r="H201" s="57" t="s">
        <v>129</v>
      </c>
      <c r="I201" s="8">
        <v>61.43487</v>
      </c>
      <c r="J201" s="8">
        <v>79.19035</v>
      </c>
      <c r="K201" s="8">
        <v>65.98105</v>
      </c>
      <c r="L201" s="8"/>
      <c r="M201" s="7"/>
    </row>
    <row r="202" spans="1:13" ht="24">
      <c r="A202" s="4">
        <v>22</v>
      </c>
      <c r="B202" s="65">
        <v>20743</v>
      </c>
      <c r="C202" s="8">
        <v>261.48</v>
      </c>
      <c r="D202" s="8">
        <v>74.043</v>
      </c>
      <c r="E202" s="48">
        <f t="shared" si="15"/>
        <v>6.397315200000001</v>
      </c>
      <c r="F202" s="8">
        <f t="shared" si="18"/>
        <v>42.37654333333333</v>
      </c>
      <c r="G202" s="48">
        <f t="shared" si="19"/>
        <v>271.09610478979204</v>
      </c>
      <c r="H202" s="57" t="s">
        <v>130</v>
      </c>
      <c r="I202" s="8">
        <v>45.36024</v>
      </c>
      <c r="J202" s="8">
        <v>38.20439</v>
      </c>
      <c r="K202" s="8">
        <v>43.565</v>
      </c>
      <c r="L202" s="8"/>
      <c r="M202" s="7"/>
    </row>
    <row r="203" spans="1:13" ht="24">
      <c r="A203" s="4">
        <v>23</v>
      </c>
      <c r="B203" s="65">
        <v>20750</v>
      </c>
      <c r="C203" s="8">
        <v>264.1</v>
      </c>
      <c r="D203" s="8">
        <v>657.144</v>
      </c>
      <c r="E203" s="48">
        <f t="shared" si="15"/>
        <v>56.7772416</v>
      </c>
      <c r="F203" s="8">
        <f t="shared" si="18"/>
        <v>343.4044066666667</v>
      </c>
      <c r="G203" s="48">
        <f t="shared" si="19"/>
        <v>19497.554963817987</v>
      </c>
      <c r="H203" s="57" t="s">
        <v>143</v>
      </c>
      <c r="I203" s="8">
        <v>317.96057</v>
      </c>
      <c r="J203" s="8">
        <v>354.00034</v>
      </c>
      <c r="K203" s="8">
        <v>358.25231</v>
      </c>
      <c r="L203" s="8"/>
      <c r="M203" s="7"/>
    </row>
    <row r="204" spans="1:13" ht="24">
      <c r="A204" s="4">
        <v>24</v>
      </c>
      <c r="B204" s="65">
        <v>20770</v>
      </c>
      <c r="C204" s="8">
        <v>261.45</v>
      </c>
      <c r="D204" s="8">
        <v>97.84</v>
      </c>
      <c r="E204" s="48">
        <f t="shared" si="15"/>
        <v>8.453376</v>
      </c>
      <c r="F204" s="8">
        <f t="shared" si="18"/>
        <v>32.82777333333333</v>
      </c>
      <c r="G204" s="48">
        <f t="shared" si="19"/>
        <v>277.50551122944</v>
      </c>
      <c r="H204" s="57" t="s">
        <v>41</v>
      </c>
      <c r="I204" s="8">
        <v>24.11886</v>
      </c>
      <c r="J204" s="8">
        <v>39.66094</v>
      </c>
      <c r="K204" s="8">
        <v>34.70352</v>
      </c>
      <c r="L204" s="8"/>
      <c r="M204" s="7"/>
    </row>
    <row r="205" spans="1:13" ht="24">
      <c r="A205" s="4">
        <v>25</v>
      </c>
      <c r="B205" s="65">
        <v>20778</v>
      </c>
      <c r="C205" s="8">
        <v>261.57</v>
      </c>
      <c r="D205" s="8">
        <v>104.717</v>
      </c>
      <c r="E205" s="48">
        <f t="shared" si="15"/>
        <v>9.0475488</v>
      </c>
      <c r="F205" s="8">
        <f t="shared" si="18"/>
        <v>206.73490999999999</v>
      </c>
      <c r="G205" s="48">
        <f t="shared" si="19"/>
        <v>1870.4441868886079</v>
      </c>
      <c r="H205" s="57" t="s">
        <v>83</v>
      </c>
      <c r="I205" s="8">
        <v>230.38729</v>
      </c>
      <c r="J205" s="8">
        <v>188.46781</v>
      </c>
      <c r="K205" s="8">
        <v>201.34963</v>
      </c>
      <c r="L205" s="8"/>
      <c r="M205" s="7"/>
    </row>
    <row r="206" spans="1:13" ht="24">
      <c r="A206" s="4">
        <v>26</v>
      </c>
      <c r="B206" s="65">
        <v>20785</v>
      </c>
      <c r="C206" s="8">
        <v>261.45</v>
      </c>
      <c r="D206" s="8">
        <v>105.645</v>
      </c>
      <c r="E206" s="48">
        <f t="shared" si="15"/>
        <v>9.127728</v>
      </c>
      <c r="F206" s="8">
        <f t="shared" si="18"/>
        <v>86.30899666666666</v>
      </c>
      <c r="G206" s="48">
        <f t="shared" si="19"/>
        <v>787.8050455262398</v>
      </c>
      <c r="H206" s="57" t="s">
        <v>84</v>
      </c>
      <c r="I206" s="8">
        <v>66.44033</v>
      </c>
      <c r="J206" s="8">
        <v>112.5448</v>
      </c>
      <c r="K206" s="8">
        <v>79.94186</v>
      </c>
      <c r="L206" s="8"/>
      <c r="M206" s="7"/>
    </row>
    <row r="207" spans="1:13" ht="24">
      <c r="A207" s="4">
        <v>27</v>
      </c>
      <c r="B207" s="65">
        <v>20792</v>
      </c>
      <c r="C207" s="8">
        <v>261.5</v>
      </c>
      <c r="D207" s="8">
        <v>107.129</v>
      </c>
      <c r="E207" s="48">
        <f t="shared" si="15"/>
        <v>9.2559456</v>
      </c>
      <c r="F207" s="8">
        <f t="shared" si="18"/>
        <v>61.92364333333333</v>
      </c>
      <c r="G207" s="48">
        <f t="shared" si="19"/>
        <v>573.161874047136</v>
      </c>
      <c r="H207" s="57" t="s">
        <v>43</v>
      </c>
      <c r="I207" s="8">
        <v>63.66998</v>
      </c>
      <c r="J207" s="8">
        <v>60.65702</v>
      </c>
      <c r="K207" s="8">
        <v>61.44393</v>
      </c>
      <c r="L207" s="8"/>
      <c r="M207" s="7"/>
    </row>
    <row r="208" spans="1:13" ht="24">
      <c r="A208" s="4">
        <v>28</v>
      </c>
      <c r="B208" s="65">
        <v>20805</v>
      </c>
      <c r="C208" s="8">
        <v>261.6</v>
      </c>
      <c r="D208" s="8">
        <v>128.219</v>
      </c>
      <c r="E208" s="48">
        <f t="shared" si="15"/>
        <v>11.0781216</v>
      </c>
      <c r="F208" s="8">
        <f t="shared" si="18"/>
        <v>43.82414666666667</v>
      </c>
      <c r="G208" s="48">
        <f t="shared" si="19"/>
        <v>485.489225789568</v>
      </c>
      <c r="H208" s="57" t="s">
        <v>44</v>
      </c>
      <c r="I208" s="8">
        <v>46.68018</v>
      </c>
      <c r="J208" s="8">
        <v>44.95654</v>
      </c>
      <c r="K208" s="8">
        <v>39.83572</v>
      </c>
      <c r="L208" s="8"/>
      <c r="M208" s="7"/>
    </row>
    <row r="209" spans="1:13" ht="24">
      <c r="A209" s="4">
        <v>29</v>
      </c>
      <c r="B209" s="65">
        <v>20813</v>
      </c>
      <c r="C209" s="8">
        <v>261.14</v>
      </c>
      <c r="D209" s="8">
        <v>37.869</v>
      </c>
      <c r="E209" s="48">
        <f t="shared" si="15"/>
        <v>3.2718816</v>
      </c>
      <c r="F209" s="8">
        <f t="shared" si="18"/>
        <v>36.425990000000006</v>
      </c>
      <c r="G209" s="48">
        <f t="shared" si="19"/>
        <v>119.18152644278402</v>
      </c>
      <c r="H209" s="57" t="s">
        <v>86</v>
      </c>
      <c r="I209" s="8">
        <v>33.9934</v>
      </c>
      <c r="J209" s="8">
        <v>36.89497</v>
      </c>
      <c r="K209" s="8">
        <v>38.3896</v>
      </c>
      <c r="L209" s="8"/>
      <c r="M209" s="7"/>
    </row>
    <row r="210" spans="1:13" ht="24">
      <c r="A210" s="4">
        <v>30</v>
      </c>
      <c r="B210" s="65">
        <v>20829</v>
      </c>
      <c r="C210" s="8">
        <v>260.93</v>
      </c>
      <c r="D210" s="8">
        <v>24.652</v>
      </c>
      <c r="E210" s="8">
        <f t="shared" si="15"/>
        <v>2.1299328</v>
      </c>
      <c r="F210" s="8">
        <f t="shared" si="18"/>
        <v>24.298513333333332</v>
      </c>
      <c r="G210" s="8">
        <f t="shared" si="19"/>
        <v>51.754200539904005</v>
      </c>
      <c r="H210" s="57" t="s">
        <v>144</v>
      </c>
      <c r="I210" s="8">
        <v>18.92032</v>
      </c>
      <c r="J210" s="8">
        <v>18.75914</v>
      </c>
      <c r="K210" s="8">
        <v>35.21608</v>
      </c>
      <c r="L210" s="8"/>
      <c r="M210" s="7"/>
    </row>
    <row r="211" spans="1:13" ht="24">
      <c r="A211" s="4">
        <v>31</v>
      </c>
      <c r="B211" s="65">
        <v>20836</v>
      </c>
      <c r="C211" s="8">
        <v>260.93</v>
      </c>
      <c r="D211" s="8">
        <v>24.137</v>
      </c>
      <c r="E211" s="8">
        <f t="shared" si="15"/>
        <v>2.0854368</v>
      </c>
      <c r="F211" s="8">
        <f t="shared" si="18"/>
        <v>19.711836666666667</v>
      </c>
      <c r="G211" s="8">
        <f t="shared" si="19"/>
        <v>41.107789580256004</v>
      </c>
      <c r="H211" s="57" t="s">
        <v>145</v>
      </c>
      <c r="I211" s="8">
        <v>19.1438</v>
      </c>
      <c r="J211" s="8">
        <v>26.63389</v>
      </c>
      <c r="K211" s="8">
        <v>13.35782</v>
      </c>
      <c r="L211" s="8"/>
      <c r="M211" s="7"/>
    </row>
    <row r="212" spans="1:13" ht="24">
      <c r="A212" s="4">
        <v>32</v>
      </c>
      <c r="B212" s="65">
        <v>20848</v>
      </c>
      <c r="C212" s="8">
        <v>260.9</v>
      </c>
      <c r="D212" s="8">
        <v>23.291</v>
      </c>
      <c r="E212" s="8">
        <f t="shared" si="15"/>
        <v>2.0123424</v>
      </c>
      <c r="F212" s="8">
        <f t="shared" si="18"/>
        <v>29.248723333333334</v>
      </c>
      <c r="G212" s="8">
        <f t="shared" si="19"/>
        <v>58.858446109536004</v>
      </c>
      <c r="H212" s="57" t="s">
        <v>146</v>
      </c>
      <c r="I212" s="8">
        <v>28.50252</v>
      </c>
      <c r="J212" s="8">
        <v>27.83113</v>
      </c>
      <c r="K212" s="8">
        <v>31.41252</v>
      </c>
      <c r="L212" s="8"/>
      <c r="M212" s="7"/>
    </row>
    <row r="213" spans="1:13" ht="24">
      <c r="A213" s="4">
        <v>33</v>
      </c>
      <c r="B213" s="65">
        <v>20858</v>
      </c>
      <c r="C213" s="8">
        <v>260.65</v>
      </c>
      <c r="D213" s="8">
        <v>10.131</v>
      </c>
      <c r="E213" s="8">
        <f t="shared" si="15"/>
        <v>0.8753184</v>
      </c>
      <c r="F213" s="8">
        <f t="shared" si="18"/>
        <v>40.49049</v>
      </c>
      <c r="G213" s="8">
        <f t="shared" si="19"/>
        <v>35.442070922016</v>
      </c>
      <c r="H213" s="57" t="s">
        <v>147</v>
      </c>
      <c r="I213" s="8">
        <v>32.5344</v>
      </c>
      <c r="J213" s="8">
        <v>53.18774</v>
      </c>
      <c r="K213" s="8">
        <v>35.74933</v>
      </c>
      <c r="L213" s="8"/>
      <c r="M213" s="7"/>
    </row>
    <row r="214" spans="1:13" ht="24">
      <c r="A214" s="4">
        <v>34</v>
      </c>
      <c r="B214" s="65">
        <v>20867</v>
      </c>
      <c r="C214" s="8">
        <v>260.87</v>
      </c>
      <c r="D214" s="8">
        <v>22.698</v>
      </c>
      <c r="E214" s="8">
        <f t="shared" si="15"/>
        <v>1.9611072</v>
      </c>
      <c r="F214" s="8">
        <f t="shared" si="18"/>
        <v>27.87045666666667</v>
      </c>
      <c r="G214" s="8">
        <f t="shared" si="19"/>
        <v>54.656953236288004</v>
      </c>
      <c r="H214" s="57" t="s">
        <v>148</v>
      </c>
      <c r="I214" s="8">
        <v>33.75775</v>
      </c>
      <c r="J214" s="8">
        <v>24.03336</v>
      </c>
      <c r="K214" s="8">
        <v>25.82026</v>
      </c>
      <c r="L214" s="8"/>
      <c r="M214" s="7"/>
    </row>
    <row r="215" spans="1:13" ht="24">
      <c r="A215" s="4">
        <v>35</v>
      </c>
      <c r="B215" s="65">
        <v>20879</v>
      </c>
      <c r="C215" s="8">
        <v>260.55</v>
      </c>
      <c r="D215" s="8">
        <v>8.56</v>
      </c>
      <c r="E215" s="8">
        <f t="shared" si="15"/>
        <v>0.7395840000000001</v>
      </c>
      <c r="F215" s="8">
        <f t="shared" si="18"/>
        <v>23.441060000000004</v>
      </c>
      <c r="G215" s="8">
        <f t="shared" si="19"/>
        <v>17.336632919040007</v>
      </c>
      <c r="H215" s="57" t="s">
        <v>149</v>
      </c>
      <c r="I215" s="8">
        <v>23.31002</v>
      </c>
      <c r="J215" s="8">
        <v>24.04226</v>
      </c>
      <c r="K215" s="8">
        <v>22.9709</v>
      </c>
      <c r="L215" s="8"/>
      <c r="M215" s="7"/>
    </row>
    <row r="216" spans="1:13" ht="24">
      <c r="A216" s="4">
        <v>36</v>
      </c>
      <c r="B216" s="65">
        <v>20889</v>
      </c>
      <c r="C216" s="8">
        <v>260.6</v>
      </c>
      <c r="D216" s="8">
        <v>8.925</v>
      </c>
      <c r="E216" s="8">
        <f t="shared" si="15"/>
        <v>0.7711200000000001</v>
      </c>
      <c r="F216" s="8">
        <f t="shared" si="18"/>
        <v>15.106963333333335</v>
      </c>
      <c r="G216" s="8">
        <f t="shared" si="19"/>
        <v>11.649281565600003</v>
      </c>
      <c r="H216" s="57" t="s">
        <v>150</v>
      </c>
      <c r="I216" s="8">
        <v>21.16932</v>
      </c>
      <c r="J216" s="8">
        <v>13.46348</v>
      </c>
      <c r="K216" s="8">
        <v>10.68809</v>
      </c>
      <c r="L216" s="8"/>
      <c r="M216" s="7"/>
    </row>
    <row r="217" spans="1:14" ht="24">
      <c r="A217" s="54">
        <v>37</v>
      </c>
      <c r="B217" s="66">
        <v>20906</v>
      </c>
      <c r="C217" s="55">
        <v>261.05</v>
      </c>
      <c r="D217" s="55">
        <v>9.9</v>
      </c>
      <c r="E217" s="55">
        <f t="shared" si="15"/>
        <v>0.8553600000000001</v>
      </c>
      <c r="F217" s="55">
        <f t="shared" si="18"/>
        <v>17.119913333333333</v>
      </c>
      <c r="G217" s="55">
        <f t="shared" si="19"/>
        <v>14.643689068800002</v>
      </c>
      <c r="H217" s="83" t="s">
        <v>151</v>
      </c>
      <c r="I217" s="55">
        <v>19.715</v>
      </c>
      <c r="J217" s="55">
        <v>12.41332</v>
      </c>
      <c r="K217" s="55">
        <v>19.23142</v>
      </c>
      <c r="L217" s="8"/>
      <c r="M217" s="7"/>
      <c r="N217" s="5"/>
    </row>
    <row r="218" spans="1:15" ht="24">
      <c r="A218" s="4">
        <v>1</v>
      </c>
      <c r="B218" s="65">
        <v>20947</v>
      </c>
      <c r="C218" s="8">
        <v>261.35</v>
      </c>
      <c r="D218" s="8">
        <v>65.23</v>
      </c>
      <c r="E218" s="8">
        <f t="shared" si="15"/>
        <v>5.635872000000001</v>
      </c>
      <c r="F218" s="8">
        <f t="shared" si="18"/>
        <v>28.11273288244642</v>
      </c>
      <c r="G218" s="8">
        <f t="shared" si="19"/>
        <v>158.4397640956591</v>
      </c>
      <c r="H218" s="80" t="s">
        <v>23</v>
      </c>
      <c r="I218" s="8">
        <f>การคำนวณตะกอน!F6</f>
        <v>38.35373948961566</v>
      </c>
      <c r="J218" s="8">
        <f>การคำนวณตะกอน!F7</f>
        <v>25.93789940606602</v>
      </c>
      <c r="K218" s="8">
        <f>การคำนวณตะกอน!F8</f>
        <v>20.046559751657576</v>
      </c>
      <c r="L218" s="88" t="s">
        <v>152</v>
      </c>
      <c r="M218" s="89"/>
      <c r="N218" s="89"/>
      <c r="O218" s="90"/>
    </row>
    <row r="219" spans="1:13" ht="24">
      <c r="A219" s="4">
        <v>2</v>
      </c>
      <c r="B219" s="65">
        <v>20960</v>
      </c>
      <c r="C219" s="8">
        <v>261.12</v>
      </c>
      <c r="D219" s="8">
        <v>42.78</v>
      </c>
      <c r="E219" s="8">
        <f t="shared" si="15"/>
        <v>3.6961920000000004</v>
      </c>
      <c r="F219" s="8">
        <f t="shared" si="18"/>
        <v>54.344421549113825</v>
      </c>
      <c r="G219" s="8">
        <f t="shared" si="19"/>
        <v>200.86741617446214</v>
      </c>
      <c r="H219" s="80" t="s">
        <v>24</v>
      </c>
      <c r="I219" s="8">
        <f>การคำนวณตะกอน!F9</f>
        <v>58.59947260478841</v>
      </c>
      <c r="J219" s="8">
        <f>การคำนวณตะกอน!F10</f>
        <v>49.00938477580504</v>
      </c>
      <c r="K219" s="8">
        <f>การคำนวณตะกอน!F11</f>
        <v>55.424407266748005</v>
      </c>
      <c r="L219" s="5"/>
      <c r="M219" s="5"/>
    </row>
    <row r="220" spans="1:13" ht="24">
      <c r="A220" s="4">
        <v>3</v>
      </c>
      <c r="B220" s="65">
        <v>20968</v>
      </c>
      <c r="C220" s="8">
        <v>260.95</v>
      </c>
      <c r="D220" s="8">
        <v>8.897</v>
      </c>
      <c r="E220" s="8">
        <f t="shared" si="15"/>
        <v>0.7687008000000001</v>
      </c>
      <c r="F220" s="8">
        <f t="shared" si="18"/>
        <v>29.339487219251705</v>
      </c>
      <c r="G220" s="8">
        <f t="shared" si="19"/>
        <v>22.553287297028564</v>
      </c>
      <c r="H220" s="80" t="s">
        <v>135</v>
      </c>
      <c r="I220" s="8">
        <f>การคำนวณตะกอน!F12</f>
        <v>31.344723064168676</v>
      </c>
      <c r="J220" s="8">
        <f>การคำนวณตะกอน!F13</f>
        <v>19.146417879315088</v>
      </c>
      <c r="K220" s="8">
        <f>การคำนวณตะกอน!F14</f>
        <v>37.52732071427135</v>
      </c>
      <c r="L220" s="5"/>
      <c r="M220" s="5"/>
    </row>
    <row r="221" spans="1:13" ht="24">
      <c r="A221" s="4">
        <v>4</v>
      </c>
      <c r="B221" s="65">
        <v>20976</v>
      </c>
      <c r="C221" s="8">
        <v>261.25</v>
      </c>
      <c r="D221" s="8">
        <v>64</v>
      </c>
      <c r="E221" s="8">
        <f t="shared" si="15"/>
        <v>5.5296</v>
      </c>
      <c r="F221" s="8">
        <f t="shared" si="18"/>
        <v>28.333533586048947</v>
      </c>
      <c r="G221" s="8">
        <f t="shared" si="19"/>
        <v>156.67310731741625</v>
      </c>
      <c r="H221" s="80" t="s">
        <v>108</v>
      </c>
      <c r="I221" s="8">
        <f>การคำนวณตะกอน!F15</f>
        <v>34.45762374926839</v>
      </c>
      <c r="J221" s="8">
        <f>การคำนวณตะกอน!F16</f>
        <v>31.81336161186362</v>
      </c>
      <c r="K221" s="8">
        <f>การคำนวณตะกอน!F17</f>
        <v>18.729615397014847</v>
      </c>
      <c r="L221" s="5"/>
      <c r="M221" s="5"/>
    </row>
    <row r="222" spans="1:13" ht="24">
      <c r="A222" s="4">
        <v>5</v>
      </c>
      <c r="B222" s="65">
        <v>20988</v>
      </c>
      <c r="C222" s="8">
        <v>261.35</v>
      </c>
      <c r="D222" s="8">
        <v>75.844</v>
      </c>
      <c r="E222" s="8">
        <f t="shared" si="15"/>
        <v>6.5529215999999995</v>
      </c>
      <c r="F222" s="8">
        <f t="shared" si="18"/>
        <v>17.498683605614936</v>
      </c>
      <c r="G222" s="8">
        <f t="shared" si="19"/>
        <v>114.66750177079999</v>
      </c>
      <c r="H222" s="57" t="s">
        <v>26</v>
      </c>
      <c r="I222" s="8">
        <f>การคำนวณตะกอน!F18</f>
        <v>34.794415920576256</v>
      </c>
      <c r="J222" s="8">
        <f>การคำนวณตะกอน!F19</f>
        <v>8.205368655486495</v>
      </c>
      <c r="K222" s="8">
        <f>การคำนวณตะกอน!F20</f>
        <v>9.496266240782054</v>
      </c>
      <c r="L222" s="5"/>
      <c r="M222" s="5"/>
    </row>
    <row r="223" spans="1:13" ht="24">
      <c r="A223" s="4">
        <v>6</v>
      </c>
      <c r="B223" s="65">
        <v>20998</v>
      </c>
      <c r="C223" s="8">
        <v>260.8</v>
      </c>
      <c r="D223" s="8">
        <v>16.304</v>
      </c>
      <c r="E223" s="8">
        <f t="shared" si="15"/>
        <v>1.4086656</v>
      </c>
      <c r="F223" s="8">
        <f t="shared" si="18"/>
        <v>37.58686520516405</v>
      </c>
      <c r="G223" s="8">
        <f t="shared" si="19"/>
        <v>52.947324026351545</v>
      </c>
      <c r="H223" s="57" t="s">
        <v>27</v>
      </c>
      <c r="I223" s="8">
        <f>การคำนวณตะกอน!F21</f>
        <v>46.04830373086745</v>
      </c>
      <c r="J223" s="8">
        <f>การคำนวณตะกอน!F22</f>
        <v>30.72668612691694</v>
      </c>
      <c r="K223" s="8">
        <f>การคำนวณตะกอน!F23</f>
        <v>35.985605757707766</v>
      </c>
      <c r="L223" s="5"/>
      <c r="M223" s="5"/>
    </row>
    <row r="224" spans="1:13" ht="24">
      <c r="A224" s="4">
        <v>7</v>
      </c>
      <c r="B224" s="65">
        <v>21009</v>
      </c>
      <c r="C224" s="8">
        <v>260.4</v>
      </c>
      <c r="D224" s="8">
        <v>3.731</v>
      </c>
      <c r="E224" s="8">
        <f t="shared" si="15"/>
        <v>0.3223584</v>
      </c>
      <c r="F224" s="8">
        <f t="shared" si="18"/>
        <v>19.529550014453893</v>
      </c>
      <c r="G224" s="8">
        <f t="shared" si="19"/>
        <v>6.295514495379334</v>
      </c>
      <c r="H224" s="57" t="s">
        <v>136</v>
      </c>
      <c r="I224" s="8">
        <f>การคำนวณตะกอน!F24</f>
        <v>21.332144676499755</v>
      </c>
      <c r="J224" s="8">
        <f>การคำนวณตะกอน!F25</f>
        <v>9.406389626121832</v>
      </c>
      <c r="K224" s="8">
        <f>การคำนวณตะกอน!F26</f>
        <v>27.850115740740094</v>
      </c>
      <c r="L224" s="5"/>
      <c r="M224" s="5"/>
    </row>
    <row r="225" spans="1:13" ht="24">
      <c r="A225" s="4">
        <v>8</v>
      </c>
      <c r="B225" s="65">
        <v>21019</v>
      </c>
      <c r="C225" s="8">
        <v>261.33</v>
      </c>
      <c r="D225" s="8">
        <v>72.171</v>
      </c>
      <c r="E225" s="8">
        <f t="shared" si="15"/>
        <v>6.235574400000001</v>
      </c>
      <c r="F225" s="8">
        <f t="shared" si="18"/>
        <v>62.40101748216144</v>
      </c>
      <c r="G225" s="8">
        <f t="shared" si="19"/>
        <v>389.1061871457184</v>
      </c>
      <c r="H225" s="57" t="s">
        <v>110</v>
      </c>
      <c r="I225" s="8">
        <f>การคำนวณตะกอน!F27</f>
        <v>45.263498221813286</v>
      </c>
      <c r="J225" s="8">
        <f>การคำนวณตะกอน!F28</f>
        <v>67.35134330581232</v>
      </c>
      <c r="K225" s="8">
        <f>การคำนวณตะกอน!F29</f>
        <v>74.58821091885872</v>
      </c>
      <c r="L225" s="5"/>
      <c r="M225" s="5"/>
    </row>
    <row r="226" spans="1:13" ht="24">
      <c r="A226" s="4">
        <v>9</v>
      </c>
      <c r="B226" s="65">
        <v>21030</v>
      </c>
      <c r="C226" s="8">
        <v>261.79</v>
      </c>
      <c r="D226" s="8">
        <v>130.683</v>
      </c>
      <c r="E226" s="8">
        <f t="shared" si="15"/>
        <v>11.2910112</v>
      </c>
      <c r="F226" s="8">
        <f t="shared" si="18"/>
        <v>78.65498063577357</v>
      </c>
      <c r="G226" s="8">
        <f t="shared" si="19"/>
        <v>888.0942672943024</v>
      </c>
      <c r="H226" s="57" t="s">
        <v>153</v>
      </c>
      <c r="I226" s="8">
        <f>การคำนวณตะกอน!F30</f>
        <v>72.15392838055331</v>
      </c>
      <c r="J226" s="8">
        <f>การคำนวณตะกอน!F31</f>
        <v>73.64739765485113</v>
      </c>
      <c r="K226" s="8">
        <f>การคำนวณตะกอน!F32</f>
        <v>90.16361587191628</v>
      </c>
      <c r="L226" s="5"/>
      <c r="M226" s="5"/>
    </row>
    <row r="227" spans="1:13" ht="24">
      <c r="A227" s="4">
        <v>10</v>
      </c>
      <c r="B227" s="65">
        <v>21038</v>
      </c>
      <c r="C227" s="8">
        <v>261.45</v>
      </c>
      <c r="D227" s="8">
        <v>91.794</v>
      </c>
      <c r="E227" s="8">
        <f t="shared" si="15"/>
        <v>7.9310016</v>
      </c>
      <c r="F227" s="8">
        <f t="shared" si="18"/>
        <v>36.48145728985736</v>
      </c>
      <c r="G227" s="8">
        <f t="shared" si="19"/>
        <v>289.3344961361904</v>
      </c>
      <c r="H227" s="57" t="s">
        <v>154</v>
      </c>
      <c r="I227" s="8">
        <f>การคำนวณตะกอน!F33</f>
        <v>36.93065244149648</v>
      </c>
      <c r="J227" s="8">
        <f>การคำนวณตะกอน!F34</f>
        <v>35.054272623826904</v>
      </c>
      <c r="K227" s="8">
        <f>การคำนวณตะกอน!F35</f>
        <v>37.45944680424871</v>
      </c>
      <c r="L227" s="5"/>
      <c r="M227" s="5"/>
    </row>
    <row r="228" spans="1:13" ht="24">
      <c r="A228" s="4">
        <v>11</v>
      </c>
      <c r="B228" s="65">
        <v>21050</v>
      </c>
      <c r="C228" s="8">
        <v>261.63</v>
      </c>
      <c r="D228" s="8">
        <v>101.91</v>
      </c>
      <c r="E228" s="8">
        <f t="shared" si="15"/>
        <v>8.805024</v>
      </c>
      <c r="F228" s="8">
        <f t="shared" si="18"/>
        <v>86.35384359821477</v>
      </c>
      <c r="G228" s="8">
        <f t="shared" si="19"/>
        <v>760.3476653745273</v>
      </c>
      <c r="H228" s="57" t="s">
        <v>155</v>
      </c>
      <c r="I228" s="8">
        <f>การคำนวณตะกอน!F36</f>
        <v>103.66051182381175</v>
      </c>
      <c r="J228" s="8">
        <f>การคำนวณตะกอน!F37</f>
        <v>81.8379758240068</v>
      </c>
      <c r="K228" s="8">
        <f>การคำนวณตะกอน!F38</f>
        <v>73.56304314682575</v>
      </c>
      <c r="L228" s="5"/>
      <c r="M228" s="5"/>
    </row>
    <row r="229" spans="1:13" ht="24">
      <c r="A229" s="4">
        <v>12</v>
      </c>
      <c r="B229" s="65">
        <v>21060</v>
      </c>
      <c r="C229" s="8">
        <v>262</v>
      </c>
      <c r="D229" s="8">
        <v>194.726</v>
      </c>
      <c r="E229" s="8">
        <f t="shared" si="15"/>
        <v>16.8243264</v>
      </c>
      <c r="F229" s="8">
        <f t="shared" si="18"/>
        <v>90.89141174595535</v>
      </c>
      <c r="G229" s="8">
        <f t="shared" si="19"/>
        <v>1529.1867781707467</v>
      </c>
      <c r="H229" s="57" t="s">
        <v>156</v>
      </c>
      <c r="I229" s="8">
        <f>การคำนวณตะกอน!F39</f>
        <v>90.14644197513908</v>
      </c>
      <c r="J229" s="8">
        <f>การคำนวณตะกอน!F40</f>
        <v>99.29806539974786</v>
      </c>
      <c r="K229" s="8">
        <f>การคำนวณตะกอน!F41</f>
        <v>83.22972786297912</v>
      </c>
      <c r="L229" s="5"/>
      <c r="M229" s="5"/>
    </row>
    <row r="230" spans="1:13" ht="24">
      <c r="A230" s="4">
        <v>13</v>
      </c>
      <c r="B230" s="65">
        <v>21065</v>
      </c>
      <c r="C230" s="8">
        <v>263.13</v>
      </c>
      <c r="D230" s="8">
        <v>386.42</v>
      </c>
      <c r="E230" s="8">
        <f t="shared" si="15"/>
        <v>33.38668800000001</v>
      </c>
      <c r="F230" s="8">
        <f aca="true" t="shared" si="21" ref="F230:F240">+AVERAGE(I230:K230)</f>
        <v>128.63812462707176</v>
      </c>
      <c r="G230" s="8">
        <f aca="true" t="shared" si="22" ref="G230:G240">F230*E230</f>
        <v>4294.800931829162</v>
      </c>
      <c r="H230" s="57" t="s">
        <v>181</v>
      </c>
      <c r="I230" s="8">
        <f>การคำนวณตะกอน!F42</f>
        <v>101.45651589104772</v>
      </c>
      <c r="J230" s="8">
        <f>การคำนวณตะกอน!F43</f>
        <v>149.21955501274883</v>
      </c>
      <c r="K230" s="8">
        <f>การคำนวณตะกอน!F44</f>
        <v>135.23830297741875</v>
      </c>
      <c r="L230" s="5"/>
      <c r="M230" s="5"/>
    </row>
    <row r="231" spans="1:13" ht="24">
      <c r="A231" s="4">
        <v>14</v>
      </c>
      <c r="B231" s="65">
        <v>21067</v>
      </c>
      <c r="C231" s="8">
        <v>264.22</v>
      </c>
      <c r="D231" s="8">
        <v>648.17</v>
      </c>
      <c r="E231" s="8">
        <f t="shared" si="15"/>
        <v>56.001888</v>
      </c>
      <c r="F231" s="8">
        <f t="shared" si="21"/>
        <v>146.62234051174514</v>
      </c>
      <c r="G231" s="8">
        <f t="shared" si="22"/>
        <v>8211.127891636614</v>
      </c>
      <c r="H231" s="57" t="s">
        <v>182</v>
      </c>
      <c r="I231" s="8">
        <f>การคำนวณตะกอน!F45</f>
        <v>133.62556561087484</v>
      </c>
      <c r="J231" s="8">
        <f>การคำนวณตะกอน!F46</f>
        <v>127.73784787271966</v>
      </c>
      <c r="K231" s="8">
        <f>การคำนวณตะกอน!F47</f>
        <v>178.50360805164092</v>
      </c>
      <c r="L231" s="5"/>
      <c r="M231" s="5"/>
    </row>
    <row r="232" spans="1:13" ht="24">
      <c r="A232" s="4">
        <v>15</v>
      </c>
      <c r="B232" s="65">
        <v>21079</v>
      </c>
      <c r="C232" s="8">
        <v>261.6</v>
      </c>
      <c r="D232" s="8">
        <v>158.505</v>
      </c>
      <c r="E232" s="8">
        <f t="shared" si="15"/>
        <v>13.694832</v>
      </c>
      <c r="F232" s="8">
        <f t="shared" si="21"/>
        <v>45.37097931076821</v>
      </c>
      <c r="G232" s="8">
        <f t="shared" si="22"/>
        <v>621.3479393364464</v>
      </c>
      <c r="H232" s="57" t="s">
        <v>183</v>
      </c>
      <c r="I232" s="8">
        <f>การคำนวณตะกอน!F48</f>
        <v>53.26738323980938</v>
      </c>
      <c r="J232" s="8">
        <f>การคำนวณตะกอน!F49</f>
        <v>46.74577490113351</v>
      </c>
      <c r="K232" s="8">
        <f>การคำนวณตะกอน!F50</f>
        <v>36.09977979136174</v>
      </c>
      <c r="L232" s="5"/>
      <c r="M232" s="5"/>
    </row>
    <row r="233" spans="1:13" ht="24">
      <c r="A233" s="4">
        <v>16</v>
      </c>
      <c r="B233" s="65">
        <v>21100</v>
      </c>
      <c r="C233" s="8">
        <v>261.53</v>
      </c>
      <c r="D233" s="8">
        <v>162.406</v>
      </c>
      <c r="E233" s="8">
        <f t="shared" si="15"/>
        <v>14.031878400000002</v>
      </c>
      <c r="F233" s="8">
        <f t="shared" si="21"/>
        <v>54.46489724338522</v>
      </c>
      <c r="G233" s="8">
        <f t="shared" si="22"/>
        <v>764.2448151876766</v>
      </c>
      <c r="H233" s="57" t="s">
        <v>184</v>
      </c>
      <c r="I233" s="8">
        <f>การคำนวณตะกอน!F51</f>
        <v>43.67575122293096</v>
      </c>
      <c r="J233" s="8">
        <f>การคำนวณตะกอน!F52</f>
        <v>61.60830090790903</v>
      </c>
      <c r="K233" s="8">
        <f>การคำนวณตะกอน!F53</f>
        <v>58.11063959931565</v>
      </c>
      <c r="L233" s="5"/>
      <c r="M233" s="5"/>
    </row>
    <row r="234" spans="1:13" ht="24">
      <c r="A234" s="4">
        <v>17</v>
      </c>
      <c r="B234" s="65">
        <v>21113</v>
      </c>
      <c r="C234" s="8">
        <v>261.13</v>
      </c>
      <c r="D234" s="8">
        <v>50.18</v>
      </c>
      <c r="E234" s="8">
        <f t="shared" si="15"/>
        <v>4.335552</v>
      </c>
      <c r="F234" s="8">
        <f t="shared" si="21"/>
        <v>22.131999476125497</v>
      </c>
      <c r="G234" s="8">
        <f t="shared" si="22"/>
        <v>95.95443459271485</v>
      </c>
      <c r="H234" s="57" t="s">
        <v>139</v>
      </c>
      <c r="I234" s="8">
        <f>การคำนวณตะกอน!F54</f>
        <v>11.030628378130363</v>
      </c>
      <c r="J234" s="8">
        <f>การคำนวณตะกอน!F55</f>
        <v>31.595028123010383</v>
      </c>
      <c r="K234" s="8">
        <f>การคำนวณตะกอน!F56</f>
        <v>23.770341927235744</v>
      </c>
      <c r="L234" s="5"/>
      <c r="M234" s="5"/>
    </row>
    <row r="235" spans="1:13" ht="24">
      <c r="A235" s="4">
        <v>18</v>
      </c>
      <c r="B235" s="65">
        <v>21121</v>
      </c>
      <c r="C235" s="8">
        <v>261.57</v>
      </c>
      <c r="D235" s="8">
        <v>154.34</v>
      </c>
      <c r="E235" s="8">
        <f t="shared" si="15"/>
        <v>13.334976000000001</v>
      </c>
      <c r="F235" s="8">
        <f t="shared" si="21"/>
        <v>28.23132048812172</v>
      </c>
      <c r="G235" s="8">
        <f t="shared" si="22"/>
        <v>376.46398115741147</v>
      </c>
      <c r="H235" s="57" t="s">
        <v>140</v>
      </c>
      <c r="I235" s="8">
        <f>การคำนวณตะกอน!F57</f>
        <v>26.749218562145412</v>
      </c>
      <c r="J235" s="8">
        <f>การคำนวณตะกอน!F58</f>
        <v>31.377261499430567</v>
      </c>
      <c r="K235" s="8">
        <f>การคำนวณตะกอน!F59</f>
        <v>26.567481402789188</v>
      </c>
      <c r="L235" s="5"/>
      <c r="M235" s="5"/>
    </row>
    <row r="236" spans="1:13" ht="24">
      <c r="A236" s="4">
        <v>19</v>
      </c>
      <c r="B236" s="65">
        <v>21134</v>
      </c>
      <c r="C236" s="8">
        <v>261.85</v>
      </c>
      <c r="D236" s="8">
        <v>132.972</v>
      </c>
      <c r="E236" s="8">
        <f t="shared" si="15"/>
        <v>11.4887808</v>
      </c>
      <c r="F236" s="8">
        <f t="shared" si="21"/>
        <v>55.19096752035313</v>
      </c>
      <c r="G236" s="8">
        <f t="shared" si="22"/>
        <v>634.0769279812566</v>
      </c>
      <c r="H236" s="57" t="s">
        <v>141</v>
      </c>
      <c r="I236" s="8">
        <f>การคำนวณตะกอน!F60</f>
        <v>47.60853800802058</v>
      </c>
      <c r="J236" s="8">
        <f>การคำนวณตะกอน!F61</f>
        <v>53.0513683594255</v>
      </c>
      <c r="K236" s="8">
        <f>การคำนวณตะกอน!F62</f>
        <v>64.91299619361328</v>
      </c>
      <c r="L236" s="5"/>
      <c r="M236" s="5"/>
    </row>
    <row r="237" spans="1:13" ht="24">
      <c r="A237" s="4">
        <v>20</v>
      </c>
      <c r="B237" s="65">
        <v>21141</v>
      </c>
      <c r="C237" s="8">
        <v>261.15</v>
      </c>
      <c r="D237" s="8">
        <v>55.936</v>
      </c>
      <c r="E237" s="8">
        <f t="shared" si="15"/>
        <v>4.8328704</v>
      </c>
      <c r="F237" s="8">
        <f t="shared" si="21"/>
        <v>50.50353710273179</v>
      </c>
      <c r="G237" s="8">
        <f t="shared" si="22"/>
        <v>244.07704955909423</v>
      </c>
      <c r="H237" s="57" t="s">
        <v>142</v>
      </c>
      <c r="I237" s="8">
        <f>การคำนวณตะกอน!F63</f>
        <v>56.575648756691386</v>
      </c>
      <c r="J237" s="8">
        <f>การคำนวณตะกอน!F64</f>
        <v>49.83235411731451</v>
      </c>
      <c r="K237" s="8">
        <f>การคำนวณตะกอน!F65</f>
        <v>45.102608434189484</v>
      </c>
      <c r="L237" s="5"/>
      <c r="M237" s="5"/>
    </row>
    <row r="238" spans="1:13" ht="24">
      <c r="A238" s="4">
        <v>21</v>
      </c>
      <c r="B238" s="65">
        <v>21151</v>
      </c>
      <c r="C238" s="8">
        <v>260.95</v>
      </c>
      <c r="D238" s="8">
        <v>8.894</v>
      </c>
      <c r="E238" s="8">
        <f t="shared" si="15"/>
        <v>0.7684416000000001</v>
      </c>
      <c r="F238" s="8">
        <f t="shared" si="21"/>
        <v>41.163679761696535</v>
      </c>
      <c r="G238" s="8">
        <f t="shared" si="22"/>
        <v>31.631883937965707</v>
      </c>
      <c r="H238" s="57" t="s">
        <v>129</v>
      </c>
      <c r="I238" s="8">
        <f>การคำนวณตะกอน!F66</f>
        <v>44.200421285260504</v>
      </c>
      <c r="J238" s="8">
        <f>การคำนวณตะกอน!F67</f>
        <v>34.24557295479206</v>
      </c>
      <c r="K238" s="8">
        <f>การคำนวณตะกอน!F68</f>
        <v>45.04504504503706</v>
      </c>
      <c r="L238" s="5"/>
      <c r="M238" s="5"/>
    </row>
    <row r="239" spans="1:13" ht="24">
      <c r="A239" s="4">
        <v>22</v>
      </c>
      <c r="B239" s="65">
        <v>21163</v>
      </c>
      <c r="C239" s="8">
        <v>260.72</v>
      </c>
      <c r="D239" s="8">
        <v>12.381</v>
      </c>
      <c r="E239" s="8">
        <f t="shared" si="15"/>
        <v>1.0697184000000002</v>
      </c>
      <c r="F239" s="8">
        <f t="shared" si="21"/>
        <v>27.3066093887506</v>
      </c>
      <c r="G239" s="8">
        <f t="shared" si="22"/>
        <v>29.210382504759277</v>
      </c>
      <c r="H239" s="57" t="s">
        <v>130</v>
      </c>
      <c r="I239" s="8">
        <f>การคำนวณตะกอน!F69</f>
        <v>23.152335130048463</v>
      </c>
      <c r="J239" s="8">
        <f>การคำนวณตะกอน!F70</f>
        <v>21.813649111858926</v>
      </c>
      <c r="K239" s="8">
        <f>การคำนวณตะกอน!F71</f>
        <v>36.95384392434441</v>
      </c>
      <c r="L239" s="5"/>
      <c r="M239" s="5"/>
    </row>
    <row r="240" spans="1:13" ht="24">
      <c r="A240" s="4">
        <v>23</v>
      </c>
      <c r="B240" s="65">
        <v>21171</v>
      </c>
      <c r="C240" s="8">
        <v>260.77</v>
      </c>
      <c r="D240" s="8">
        <v>19.485</v>
      </c>
      <c r="E240" s="8">
        <f t="shared" si="15"/>
        <v>1.6835040000000001</v>
      </c>
      <c r="F240" s="8">
        <f t="shared" si="21"/>
        <v>30.743279244839687</v>
      </c>
      <c r="G240" s="8">
        <f t="shared" si="22"/>
        <v>51.75643358180459</v>
      </c>
      <c r="H240" s="57" t="s">
        <v>143</v>
      </c>
      <c r="I240" s="8">
        <f>การคำนวณตะกอน!F72</f>
        <v>46.79523539420612</v>
      </c>
      <c r="J240" s="8">
        <f>การคำนวณตะกอน!F73</f>
        <v>17.102300259385537</v>
      </c>
      <c r="K240" s="8">
        <f>การคำนวณตะกอน!F74</f>
        <v>28.33230208092742</v>
      </c>
      <c r="L240" s="5"/>
      <c r="M240" s="5"/>
    </row>
    <row r="241" spans="1:13" ht="24">
      <c r="A241" s="4">
        <v>24</v>
      </c>
      <c r="B241" s="65">
        <v>21178</v>
      </c>
      <c r="C241" s="8">
        <v>260.43</v>
      </c>
      <c r="D241" s="8">
        <v>5.031</v>
      </c>
      <c r="E241" s="8">
        <f t="shared" si="15"/>
        <v>0.4346784</v>
      </c>
      <c r="F241" s="8">
        <f aca="true" t="shared" si="23" ref="F241:F260">+AVERAGE(I241:K241)</f>
        <v>15.07871438499133</v>
      </c>
      <c r="G241" s="8">
        <f aca="true" t="shared" si="24" ref="G241:G260">F241*E241</f>
        <v>6.554391442925016</v>
      </c>
      <c r="H241" s="57" t="s">
        <v>185</v>
      </c>
      <c r="I241" s="8">
        <f>การคำนวณตะกอน!F75</f>
        <v>21.028125117348797</v>
      </c>
      <c r="J241" s="8">
        <f>การคำนวณตะกอน!F76</f>
        <v>1.5963730404597152</v>
      </c>
      <c r="K241" s="8">
        <f>การคำนวณตะกอน!F77</f>
        <v>22.611644997165474</v>
      </c>
      <c r="L241" s="5"/>
      <c r="M241" s="5"/>
    </row>
    <row r="242" spans="1:13" ht="24">
      <c r="A242" s="4">
        <v>25</v>
      </c>
      <c r="B242" s="65">
        <v>21193</v>
      </c>
      <c r="C242" s="8">
        <v>260.35</v>
      </c>
      <c r="D242" s="8">
        <v>1.357</v>
      </c>
      <c r="E242" s="8">
        <f t="shared" si="15"/>
        <v>0.11724480000000001</v>
      </c>
      <c r="F242" s="8">
        <f t="shared" si="23"/>
        <v>46.92884333333333</v>
      </c>
      <c r="G242" s="8">
        <f t="shared" si="24"/>
        <v>5.502162850848</v>
      </c>
      <c r="H242" s="57" t="s">
        <v>126</v>
      </c>
      <c r="I242" s="8">
        <v>43.93046</v>
      </c>
      <c r="J242" s="8">
        <v>58.09781</v>
      </c>
      <c r="K242" s="8">
        <v>38.75826</v>
      </c>
      <c r="L242" s="5"/>
      <c r="M242" s="5"/>
    </row>
    <row r="243" spans="1:13" ht="24">
      <c r="A243" s="4">
        <v>26</v>
      </c>
      <c r="B243" s="65">
        <v>21201</v>
      </c>
      <c r="C243" s="8">
        <v>261.15</v>
      </c>
      <c r="D243" s="8">
        <v>49.675</v>
      </c>
      <c r="E243" s="8">
        <f t="shared" si="15"/>
        <v>4.29192</v>
      </c>
      <c r="F243" s="8">
        <f t="shared" si="23"/>
        <v>50.475163333333334</v>
      </c>
      <c r="G243" s="8">
        <f t="shared" si="24"/>
        <v>216.63536301360003</v>
      </c>
      <c r="H243" s="57" t="s">
        <v>127</v>
      </c>
      <c r="I243" s="8">
        <v>50.91947</v>
      </c>
      <c r="J243" s="8">
        <v>52.06457</v>
      </c>
      <c r="K243" s="8">
        <v>48.44145</v>
      </c>
      <c r="L243" s="5"/>
      <c r="M243" s="5"/>
    </row>
    <row r="244" spans="1:13" ht="24">
      <c r="A244" s="4">
        <v>27</v>
      </c>
      <c r="B244" s="65">
        <v>21213</v>
      </c>
      <c r="C244" s="8">
        <v>260.95</v>
      </c>
      <c r="D244" s="8">
        <v>8.894</v>
      </c>
      <c r="E244" s="8">
        <f t="shared" si="15"/>
        <v>0.7684416000000001</v>
      </c>
      <c r="F244" s="8">
        <f t="shared" si="23"/>
        <v>56.12583333333333</v>
      </c>
      <c r="G244" s="8">
        <f t="shared" si="24"/>
        <v>43.129425168000004</v>
      </c>
      <c r="H244" s="57" t="s">
        <v>186</v>
      </c>
      <c r="I244" s="8">
        <v>50.35872</v>
      </c>
      <c r="J244" s="8">
        <v>56.63279</v>
      </c>
      <c r="K244" s="8">
        <v>61.38599</v>
      </c>
      <c r="L244" s="5"/>
      <c r="M244" s="5"/>
    </row>
    <row r="245" spans="1:11" ht="24">
      <c r="A245" s="4">
        <v>28</v>
      </c>
      <c r="B245" s="61">
        <v>21225</v>
      </c>
      <c r="C245" s="71">
        <v>260.43</v>
      </c>
      <c r="D245" s="71">
        <v>4.798</v>
      </c>
      <c r="E245" s="71">
        <f t="shared" si="15"/>
        <v>0.4145472</v>
      </c>
      <c r="F245" s="8">
        <f t="shared" si="23"/>
        <v>20.946873333333333</v>
      </c>
      <c r="G245" s="8">
        <f t="shared" si="24"/>
        <v>8.683467689088</v>
      </c>
      <c r="H245" s="76" t="s">
        <v>187</v>
      </c>
      <c r="I245" s="8">
        <v>9.40341</v>
      </c>
      <c r="J245" s="8">
        <v>23.71542</v>
      </c>
      <c r="K245" s="8">
        <v>29.72179</v>
      </c>
    </row>
    <row r="246" spans="1:11" ht="24">
      <c r="A246" s="4">
        <v>29</v>
      </c>
      <c r="B246" s="61">
        <v>21234</v>
      </c>
      <c r="C246" s="71">
        <v>260.4</v>
      </c>
      <c r="D246" s="71">
        <v>4.422</v>
      </c>
      <c r="E246" s="71">
        <f t="shared" si="15"/>
        <v>0.3820608</v>
      </c>
      <c r="F246" s="8">
        <f t="shared" si="23"/>
        <v>19.888366666666666</v>
      </c>
      <c r="G246" s="8">
        <f t="shared" si="24"/>
        <v>7.59856527936</v>
      </c>
      <c r="H246" s="76" t="s">
        <v>188</v>
      </c>
      <c r="I246" s="8">
        <v>17.89595</v>
      </c>
      <c r="J246" s="8">
        <v>16.90813</v>
      </c>
      <c r="K246" s="8">
        <v>24.86102</v>
      </c>
    </row>
    <row r="247" spans="1:11" ht="24">
      <c r="A247" s="4">
        <v>30</v>
      </c>
      <c r="B247" s="61">
        <v>21261</v>
      </c>
      <c r="C247" s="71">
        <v>260.33</v>
      </c>
      <c r="D247" s="71">
        <v>5.422</v>
      </c>
      <c r="E247" s="71">
        <f t="shared" si="15"/>
        <v>0.4684608</v>
      </c>
      <c r="F247" s="8">
        <f t="shared" si="23"/>
        <v>23.221436666666666</v>
      </c>
      <c r="G247" s="8">
        <f t="shared" si="24"/>
        <v>10.878332798016</v>
      </c>
      <c r="H247" s="76" t="s">
        <v>144</v>
      </c>
      <c r="I247" s="8">
        <v>15.47455</v>
      </c>
      <c r="J247" s="8">
        <v>38.10048</v>
      </c>
      <c r="K247" s="8">
        <v>16.08928</v>
      </c>
    </row>
    <row r="248" spans="1:15" ht="24">
      <c r="A248" s="54">
        <v>31</v>
      </c>
      <c r="B248" s="66">
        <v>21274</v>
      </c>
      <c r="C248" s="55">
        <v>260.57</v>
      </c>
      <c r="D248" s="55">
        <v>6.422</v>
      </c>
      <c r="E248" s="55">
        <f aca="true" t="shared" si="25" ref="E248:E253">D248*0.0864</f>
        <v>0.5548608</v>
      </c>
      <c r="F248" s="55">
        <f t="shared" si="23"/>
        <v>22.603616666666667</v>
      </c>
      <c r="G248" s="55">
        <f t="shared" si="24"/>
        <v>12.54186082656</v>
      </c>
      <c r="H248" s="83" t="s">
        <v>145</v>
      </c>
      <c r="I248" s="55">
        <v>25.43863</v>
      </c>
      <c r="J248" s="55">
        <v>29.23319</v>
      </c>
      <c r="K248" s="55">
        <v>13.13903</v>
      </c>
      <c r="L248" s="131"/>
      <c r="M248" s="131"/>
      <c r="N248" s="131"/>
      <c r="O248" s="131"/>
    </row>
    <row r="249" spans="1:11" ht="24">
      <c r="A249" s="4">
        <v>1</v>
      </c>
      <c r="B249" s="61">
        <v>21283</v>
      </c>
      <c r="C249" s="71">
        <v>260.45</v>
      </c>
      <c r="D249" s="71">
        <v>3.803</v>
      </c>
      <c r="E249" s="71">
        <f t="shared" si="25"/>
        <v>0.3285792</v>
      </c>
      <c r="F249" s="8">
        <f t="shared" si="23"/>
        <v>236.02176666666665</v>
      </c>
      <c r="G249" s="8">
        <f t="shared" si="24"/>
        <v>77.55184327392</v>
      </c>
      <c r="H249" s="76" t="s">
        <v>189</v>
      </c>
      <c r="I249" s="8">
        <v>44.74708</v>
      </c>
      <c r="J249" s="8">
        <v>28.59379</v>
      </c>
      <c r="K249" s="8">
        <v>634.72443</v>
      </c>
    </row>
    <row r="250" spans="1:11" ht="24">
      <c r="A250" s="4">
        <v>2</v>
      </c>
      <c r="B250" s="61">
        <v>21304</v>
      </c>
      <c r="C250" s="71">
        <v>260.9</v>
      </c>
      <c r="D250" s="71">
        <v>8.329</v>
      </c>
      <c r="E250" s="71">
        <f t="shared" si="25"/>
        <v>0.7196256000000001</v>
      </c>
      <c r="F250" s="8">
        <f t="shared" si="23"/>
        <v>38.76574</v>
      </c>
      <c r="G250" s="8">
        <f t="shared" si="24"/>
        <v>27.896818906944006</v>
      </c>
      <c r="H250" s="76" t="s">
        <v>190</v>
      </c>
      <c r="I250" s="8">
        <v>46.86811</v>
      </c>
      <c r="J250" s="8">
        <v>23.9396</v>
      </c>
      <c r="K250" s="8">
        <v>45.48951</v>
      </c>
    </row>
    <row r="251" spans="1:11" ht="24">
      <c r="A251" s="3">
        <v>3</v>
      </c>
      <c r="B251" s="61">
        <v>21316</v>
      </c>
      <c r="C251" s="71">
        <v>260.34</v>
      </c>
      <c r="D251" s="71">
        <v>3.069</v>
      </c>
      <c r="E251" s="71">
        <f t="shared" si="25"/>
        <v>0.2651616</v>
      </c>
      <c r="F251" s="71">
        <f t="shared" si="23"/>
        <v>36.53723</v>
      </c>
      <c r="G251" s="71">
        <f t="shared" si="24"/>
        <v>9.688270366368</v>
      </c>
      <c r="H251" s="76" t="s">
        <v>191</v>
      </c>
      <c r="I251" s="71">
        <v>33.87258</v>
      </c>
      <c r="J251" s="71">
        <v>34.63923</v>
      </c>
      <c r="K251" s="71">
        <v>41.09988</v>
      </c>
    </row>
    <row r="252" spans="1:11" ht="24">
      <c r="A252" s="3">
        <v>4</v>
      </c>
      <c r="B252" s="61">
        <v>21325</v>
      </c>
      <c r="C252" s="71">
        <v>260.41</v>
      </c>
      <c r="D252" s="71">
        <v>3.657</v>
      </c>
      <c r="E252" s="71">
        <f t="shared" si="25"/>
        <v>0.31596480000000005</v>
      </c>
      <c r="F252" s="71">
        <f t="shared" si="23"/>
        <v>56.906686666666666</v>
      </c>
      <c r="G252" s="71">
        <f t="shared" si="24"/>
        <v>17.980509871296004</v>
      </c>
      <c r="H252" s="76" t="s">
        <v>192</v>
      </c>
      <c r="I252" s="71">
        <v>44.76397</v>
      </c>
      <c r="J252" s="71">
        <v>55.27683</v>
      </c>
      <c r="K252" s="71">
        <v>70.67926</v>
      </c>
    </row>
    <row r="253" spans="1:11" ht="24">
      <c r="A253" s="3">
        <v>5</v>
      </c>
      <c r="B253" s="61">
        <v>21333</v>
      </c>
      <c r="C253" s="71">
        <v>260.8</v>
      </c>
      <c r="D253" s="71">
        <v>19.049</v>
      </c>
      <c r="E253" s="71">
        <f t="shared" si="25"/>
        <v>1.6458336</v>
      </c>
      <c r="F253" s="71">
        <f t="shared" si="23"/>
        <v>45.40416333333334</v>
      </c>
      <c r="G253" s="71">
        <f t="shared" si="24"/>
        <v>74.72769759388801</v>
      </c>
      <c r="H253" s="76" t="s">
        <v>193</v>
      </c>
      <c r="I253" s="71">
        <v>42.0198</v>
      </c>
      <c r="J253" s="71">
        <v>40.47577</v>
      </c>
      <c r="K253" s="71">
        <v>53.71692</v>
      </c>
    </row>
    <row r="254" spans="1:11" ht="24">
      <c r="A254" s="3">
        <v>6</v>
      </c>
      <c r="B254" s="61">
        <v>42165</v>
      </c>
      <c r="C254" s="71">
        <v>260.45</v>
      </c>
      <c r="D254" s="71">
        <v>20.049</v>
      </c>
      <c r="E254" s="71">
        <f aca="true" t="shared" si="26" ref="E254:E260">D254*0.0864</f>
        <v>1.7322336</v>
      </c>
      <c r="F254" s="71">
        <f t="shared" si="23"/>
        <v>29.098576666666663</v>
      </c>
      <c r="G254" s="71">
        <f t="shared" si="24"/>
        <v>50.40553221417599</v>
      </c>
      <c r="H254" s="76" t="s">
        <v>194</v>
      </c>
      <c r="I254" s="71">
        <v>23.47939</v>
      </c>
      <c r="J254" s="71">
        <v>38.49988</v>
      </c>
      <c r="K254" s="71">
        <v>25.31646</v>
      </c>
    </row>
    <row r="255" spans="1:11" ht="24">
      <c r="A255" s="3">
        <v>7</v>
      </c>
      <c r="B255" s="61">
        <v>21353</v>
      </c>
      <c r="C255" s="71">
        <v>260.28</v>
      </c>
      <c r="D255" s="71">
        <v>21.049</v>
      </c>
      <c r="E255" s="71">
        <f t="shared" si="26"/>
        <v>1.8186336</v>
      </c>
      <c r="F255" s="71">
        <f t="shared" si="23"/>
        <v>29.125806666666666</v>
      </c>
      <c r="G255" s="71">
        <f t="shared" si="24"/>
        <v>52.969170631104</v>
      </c>
      <c r="H255" s="76" t="s">
        <v>195</v>
      </c>
      <c r="I255" s="71">
        <v>21.76563</v>
      </c>
      <c r="J255" s="71">
        <v>25.37397</v>
      </c>
      <c r="K255" s="71">
        <v>40.23782</v>
      </c>
    </row>
    <row r="256" spans="1:11" ht="24">
      <c r="A256" s="3">
        <v>8</v>
      </c>
      <c r="B256" s="61">
        <v>21365</v>
      </c>
      <c r="C256" s="71">
        <v>260.45</v>
      </c>
      <c r="D256" s="71">
        <v>22.049</v>
      </c>
      <c r="E256" s="71">
        <f t="shared" si="26"/>
        <v>1.9050336</v>
      </c>
      <c r="F256" s="71">
        <f t="shared" si="23"/>
        <v>43.00441333333333</v>
      </c>
      <c r="G256" s="71">
        <f t="shared" si="24"/>
        <v>81.924852348288</v>
      </c>
      <c r="H256" s="76" t="s">
        <v>196</v>
      </c>
      <c r="I256" s="71">
        <v>46.83841</v>
      </c>
      <c r="J256" s="71">
        <v>50.7003</v>
      </c>
      <c r="K256" s="71">
        <v>31.47453</v>
      </c>
    </row>
    <row r="257" spans="1:11" ht="24">
      <c r="A257" s="3">
        <v>9</v>
      </c>
      <c r="B257" s="61">
        <v>21395</v>
      </c>
      <c r="C257" s="71">
        <v>261.05</v>
      </c>
      <c r="D257" s="71">
        <v>36.438</v>
      </c>
      <c r="E257" s="71">
        <f t="shared" si="26"/>
        <v>3.1482432000000005</v>
      </c>
      <c r="F257" s="71">
        <f t="shared" si="23"/>
        <v>30.66134</v>
      </c>
      <c r="G257" s="71">
        <f t="shared" si="24"/>
        <v>96.529355157888</v>
      </c>
      <c r="H257" s="76" t="s">
        <v>153</v>
      </c>
      <c r="I257" s="71">
        <v>34.62581</v>
      </c>
      <c r="J257" s="71">
        <v>32.79939</v>
      </c>
      <c r="K257" s="71">
        <v>24.55882</v>
      </c>
    </row>
    <row r="258" spans="1:11" ht="24">
      <c r="A258" s="3">
        <v>10</v>
      </c>
      <c r="B258" s="61">
        <v>21401</v>
      </c>
      <c r="C258" s="71">
        <v>261.03</v>
      </c>
      <c r="D258" s="71">
        <v>35.696</v>
      </c>
      <c r="E258" s="71">
        <f t="shared" si="26"/>
        <v>3.0841344</v>
      </c>
      <c r="F258" s="71">
        <f t="shared" si="23"/>
        <v>69.13718333333334</v>
      </c>
      <c r="G258" s="71">
        <f t="shared" si="24"/>
        <v>213.22836543744</v>
      </c>
      <c r="H258" s="76" t="s">
        <v>154</v>
      </c>
      <c r="I258" s="71">
        <v>59.67439</v>
      </c>
      <c r="J258" s="71">
        <v>76.04705</v>
      </c>
      <c r="K258" s="71">
        <v>71.69011</v>
      </c>
    </row>
    <row r="259" spans="1:11" ht="24">
      <c r="A259" s="3">
        <v>11</v>
      </c>
      <c r="B259" s="61">
        <v>21411</v>
      </c>
      <c r="C259" s="71">
        <v>262.25</v>
      </c>
      <c r="D259" s="71">
        <v>211.554</v>
      </c>
      <c r="E259" s="71">
        <f t="shared" si="26"/>
        <v>18.2782656</v>
      </c>
      <c r="F259" s="71">
        <f t="shared" si="23"/>
        <v>155.82049666666668</v>
      </c>
      <c r="G259" s="71">
        <f t="shared" si="24"/>
        <v>2848.1284239972483</v>
      </c>
      <c r="H259" s="76" t="s">
        <v>155</v>
      </c>
      <c r="I259" s="71">
        <v>168.24359</v>
      </c>
      <c r="J259" s="71">
        <v>155.87493</v>
      </c>
      <c r="K259" s="71">
        <v>143.34297</v>
      </c>
    </row>
    <row r="260" spans="1:11" ht="24">
      <c r="A260" s="3">
        <v>12</v>
      </c>
      <c r="B260" s="61">
        <v>21421</v>
      </c>
      <c r="C260" s="71">
        <v>261.35</v>
      </c>
      <c r="D260" s="71">
        <v>60.565</v>
      </c>
      <c r="E260" s="71">
        <f t="shared" si="26"/>
        <v>5.232816</v>
      </c>
      <c r="F260" s="71">
        <f t="shared" si="23"/>
        <v>57.72581333333333</v>
      </c>
      <c r="G260" s="71">
        <f t="shared" si="24"/>
        <v>302.06855962367996</v>
      </c>
      <c r="H260" s="76" t="s">
        <v>156</v>
      </c>
      <c r="I260" s="71">
        <v>71.48767</v>
      </c>
      <c r="J260" s="71">
        <v>65.64702</v>
      </c>
      <c r="K260" s="71">
        <v>36.04275</v>
      </c>
    </row>
    <row r="261" spans="1:11" ht="24">
      <c r="A261" s="3">
        <v>13</v>
      </c>
      <c r="B261" s="61">
        <v>21436</v>
      </c>
      <c r="C261" s="71">
        <v>261.2</v>
      </c>
      <c r="D261" s="71">
        <v>69.176</v>
      </c>
      <c r="E261" s="71">
        <f aca="true" t="shared" si="27" ref="E261:E431">D261*0.0864</f>
        <v>5.9768064</v>
      </c>
      <c r="F261" s="71">
        <f aca="true" t="shared" si="28" ref="F261:F331">+AVERAGE(I261:K261)</f>
        <v>39.32507666666667</v>
      </c>
      <c r="G261" s="71">
        <f aca="true" t="shared" si="29" ref="G261:G331">F261*E261</f>
        <v>235.038369901824</v>
      </c>
      <c r="H261" s="76" t="s">
        <v>181</v>
      </c>
      <c r="I261" s="71">
        <v>24.19599</v>
      </c>
      <c r="J261" s="71">
        <v>54.76792</v>
      </c>
      <c r="K261" s="71">
        <v>39.01132</v>
      </c>
    </row>
    <row r="262" spans="1:11" ht="24">
      <c r="A262" s="3">
        <v>14</v>
      </c>
      <c r="B262" s="61">
        <v>21443</v>
      </c>
      <c r="C262" s="71">
        <v>261.17</v>
      </c>
      <c r="D262" s="71">
        <v>66.915</v>
      </c>
      <c r="E262" s="71">
        <f t="shared" si="27"/>
        <v>5.781456000000001</v>
      </c>
      <c r="F262" s="71">
        <f t="shared" si="28"/>
        <v>37.377536666666664</v>
      </c>
      <c r="G262" s="71">
        <f t="shared" si="29"/>
        <v>216.09658362672002</v>
      </c>
      <c r="H262" s="76" t="s">
        <v>182</v>
      </c>
      <c r="I262" s="71">
        <v>41.68067</v>
      </c>
      <c r="J262" s="71">
        <v>35.8176</v>
      </c>
      <c r="K262" s="71">
        <v>34.63434</v>
      </c>
    </row>
    <row r="263" spans="1:11" ht="24">
      <c r="A263" s="3">
        <v>15</v>
      </c>
      <c r="B263" s="61">
        <v>21458</v>
      </c>
      <c r="C263" s="71">
        <v>261.27</v>
      </c>
      <c r="D263" s="71">
        <v>61.62</v>
      </c>
      <c r="E263" s="71">
        <f t="shared" si="27"/>
        <v>5.323968</v>
      </c>
      <c r="F263" s="71">
        <f t="shared" si="28"/>
        <v>88.83523000000001</v>
      </c>
      <c r="G263" s="71">
        <f t="shared" si="29"/>
        <v>472.95592179264</v>
      </c>
      <c r="H263" s="76" t="s">
        <v>183</v>
      </c>
      <c r="I263" s="71">
        <v>79.83351</v>
      </c>
      <c r="J263" s="71">
        <v>97.45413</v>
      </c>
      <c r="K263" s="71">
        <v>89.21805</v>
      </c>
    </row>
    <row r="264" spans="1:11" ht="24">
      <c r="A264" s="3">
        <v>16</v>
      </c>
      <c r="B264" s="61">
        <v>21467</v>
      </c>
      <c r="C264" s="71">
        <v>260.9</v>
      </c>
      <c r="D264" s="71">
        <v>30.408</v>
      </c>
      <c r="E264" s="71">
        <f t="shared" si="27"/>
        <v>2.6272512000000003</v>
      </c>
      <c r="F264" s="71">
        <f t="shared" si="28"/>
        <v>15.021790000000001</v>
      </c>
      <c r="G264" s="71">
        <f t="shared" si="29"/>
        <v>39.466015803648006</v>
      </c>
      <c r="H264" s="76" t="s">
        <v>184</v>
      </c>
      <c r="I264" s="71">
        <v>11.23771</v>
      </c>
      <c r="J264" s="71">
        <v>14.31546</v>
      </c>
      <c r="K264" s="71">
        <v>19.5122</v>
      </c>
    </row>
    <row r="265" spans="1:11" ht="24">
      <c r="A265" s="3">
        <v>17</v>
      </c>
      <c r="B265" s="61">
        <v>21474</v>
      </c>
      <c r="C265" s="71">
        <v>261.35</v>
      </c>
      <c r="D265" s="71">
        <v>58.748</v>
      </c>
      <c r="E265" s="71">
        <f t="shared" si="27"/>
        <v>5.0758272</v>
      </c>
      <c r="F265" s="71">
        <f t="shared" si="28"/>
        <v>12.4872</v>
      </c>
      <c r="G265" s="71">
        <f t="shared" si="29"/>
        <v>63.38286941184</v>
      </c>
      <c r="H265" s="76" t="s">
        <v>139</v>
      </c>
      <c r="I265" s="71">
        <v>9.69294</v>
      </c>
      <c r="J265" s="71">
        <v>14.13095</v>
      </c>
      <c r="K265" s="71">
        <v>13.63771</v>
      </c>
    </row>
    <row r="266" spans="1:11" ht="24">
      <c r="A266" s="3">
        <v>18</v>
      </c>
      <c r="B266" s="61">
        <v>21487</v>
      </c>
      <c r="C266" s="71">
        <v>260.57</v>
      </c>
      <c r="D266" s="71">
        <v>11.767</v>
      </c>
      <c r="E266" s="71">
        <f t="shared" si="27"/>
        <v>1.0166688</v>
      </c>
      <c r="F266" s="71">
        <f t="shared" si="28"/>
        <v>12.928930000000001</v>
      </c>
      <c r="G266" s="71">
        <f t="shared" si="29"/>
        <v>13.144439748384</v>
      </c>
      <c r="H266" s="76" t="s">
        <v>140</v>
      </c>
      <c r="I266" s="71">
        <v>15.45254</v>
      </c>
      <c r="J266" s="71">
        <v>6.85446</v>
      </c>
      <c r="K266" s="71">
        <v>16.47979</v>
      </c>
    </row>
    <row r="267" spans="1:11" ht="24">
      <c r="A267" s="3">
        <v>19</v>
      </c>
      <c r="B267" s="61">
        <v>21499</v>
      </c>
      <c r="C267" s="71">
        <v>260.64</v>
      </c>
      <c r="D267" s="71">
        <v>12.33</v>
      </c>
      <c r="E267" s="71">
        <f t="shared" si="27"/>
        <v>1.065312</v>
      </c>
      <c r="F267" s="71">
        <f t="shared" si="28"/>
        <v>23.722580000000004</v>
      </c>
      <c r="G267" s="71">
        <f t="shared" si="29"/>
        <v>25.271949144960004</v>
      </c>
      <c r="H267" s="76" t="s">
        <v>141</v>
      </c>
      <c r="I267" s="71">
        <v>31.22535</v>
      </c>
      <c r="J267" s="71">
        <v>18.36742</v>
      </c>
      <c r="K267" s="71">
        <v>21.57497</v>
      </c>
    </row>
    <row r="268" spans="1:11" ht="24">
      <c r="A268" s="3">
        <v>20</v>
      </c>
      <c r="B268" s="61">
        <v>21516</v>
      </c>
      <c r="C268" s="71">
        <v>260.51</v>
      </c>
      <c r="D268" s="71">
        <v>11.019</v>
      </c>
      <c r="E268" s="71">
        <f t="shared" si="27"/>
        <v>0.9520416</v>
      </c>
      <c r="F268" s="71">
        <f t="shared" si="28"/>
        <v>16.79728</v>
      </c>
      <c r="G268" s="71">
        <f t="shared" si="29"/>
        <v>15.991709326848001</v>
      </c>
      <c r="H268" s="76" t="s">
        <v>142</v>
      </c>
      <c r="I268" s="71">
        <v>5.64476</v>
      </c>
      <c r="J268" s="71">
        <v>15.6799</v>
      </c>
      <c r="K268" s="71">
        <v>29.06718</v>
      </c>
    </row>
    <row r="269" spans="1:11" ht="24">
      <c r="A269" s="3">
        <v>21</v>
      </c>
      <c r="B269" s="61">
        <v>21528</v>
      </c>
      <c r="C269" s="71">
        <v>260.43</v>
      </c>
      <c r="D269" s="71">
        <v>8.974</v>
      </c>
      <c r="E269" s="71">
        <f t="shared" si="27"/>
        <v>0.7753536000000001</v>
      </c>
      <c r="F269" s="71">
        <f t="shared" si="28"/>
        <v>8.299786666666668</v>
      </c>
      <c r="G269" s="71">
        <f t="shared" si="29"/>
        <v>6.435269471232002</v>
      </c>
      <c r="H269" s="76" t="s">
        <v>129</v>
      </c>
      <c r="I269" s="71">
        <v>5.97889</v>
      </c>
      <c r="J269" s="71">
        <v>14.08004</v>
      </c>
      <c r="K269" s="71">
        <v>4.84043</v>
      </c>
    </row>
    <row r="270" spans="1:11" s="137" customFormat="1" ht="24.75" thickBot="1">
      <c r="A270" s="133">
        <v>22</v>
      </c>
      <c r="B270" s="134">
        <v>21542</v>
      </c>
      <c r="C270" s="135">
        <v>260.15</v>
      </c>
      <c r="D270" s="135">
        <v>1.368</v>
      </c>
      <c r="E270" s="135">
        <f t="shared" si="27"/>
        <v>0.11819520000000001</v>
      </c>
      <c r="F270" s="135">
        <f t="shared" si="28"/>
        <v>13.244396666666667</v>
      </c>
      <c r="G270" s="135">
        <f t="shared" si="29"/>
        <v>1.5654241128960003</v>
      </c>
      <c r="H270" s="136" t="s">
        <v>130</v>
      </c>
      <c r="I270" s="135">
        <v>19.86238</v>
      </c>
      <c r="J270" s="135">
        <v>12.04192</v>
      </c>
      <c r="K270" s="135">
        <v>7.82889</v>
      </c>
    </row>
    <row r="271" spans="1:15" ht="24">
      <c r="A271" s="3">
        <v>1</v>
      </c>
      <c r="B271" s="61">
        <v>21709</v>
      </c>
      <c r="C271" s="71">
        <v>260.67</v>
      </c>
      <c r="D271" s="71">
        <v>18.129</v>
      </c>
      <c r="E271" s="71">
        <f t="shared" si="27"/>
        <v>1.5663456000000002</v>
      </c>
      <c r="F271" s="164">
        <f t="shared" si="28"/>
        <v>213.50393333333332</v>
      </c>
      <c r="G271" s="164">
        <f t="shared" si="29"/>
        <v>334.42094655936</v>
      </c>
      <c r="H271" s="76" t="s">
        <v>189</v>
      </c>
      <c r="I271" s="71">
        <v>304.73085</v>
      </c>
      <c r="J271" s="71">
        <v>170.0016</v>
      </c>
      <c r="K271" s="164">
        <v>165.77935</v>
      </c>
      <c r="L271" s="88" t="s">
        <v>152</v>
      </c>
      <c r="M271" s="89"/>
      <c r="N271" s="89"/>
      <c r="O271" s="90"/>
    </row>
    <row r="272" spans="1:15" ht="24">
      <c r="A272" s="3">
        <v>2</v>
      </c>
      <c r="B272" s="61">
        <v>21717</v>
      </c>
      <c r="C272" s="71">
        <v>260.4</v>
      </c>
      <c r="D272" s="71">
        <v>13.977</v>
      </c>
      <c r="E272" s="71">
        <f t="shared" si="27"/>
        <v>1.2076128000000002</v>
      </c>
      <c r="F272" s="71">
        <f t="shared" si="28"/>
        <v>78.25931666666666</v>
      </c>
      <c r="G272" s="71">
        <f t="shared" si="29"/>
        <v>94.50695252592001</v>
      </c>
      <c r="H272" s="76" t="s">
        <v>190</v>
      </c>
      <c r="I272" s="71">
        <v>73.01808</v>
      </c>
      <c r="J272" s="71">
        <v>74.0464</v>
      </c>
      <c r="K272" s="71">
        <v>87.71347</v>
      </c>
      <c r="L272" s="88" t="s">
        <v>197</v>
      </c>
      <c r="M272" s="89"/>
      <c r="N272" s="89"/>
      <c r="O272" s="90"/>
    </row>
    <row r="273" spans="1:11" ht="24">
      <c r="A273" s="3">
        <v>3</v>
      </c>
      <c r="B273" s="61">
        <v>21728</v>
      </c>
      <c r="C273" s="71">
        <v>261.19</v>
      </c>
      <c r="D273" s="71">
        <v>76.053</v>
      </c>
      <c r="E273" s="71">
        <f t="shared" si="27"/>
        <v>6.5709792</v>
      </c>
      <c r="F273" s="71">
        <f t="shared" si="28"/>
        <v>74.86807333333333</v>
      </c>
      <c r="G273" s="71">
        <f t="shared" si="29"/>
        <v>491.95655261740797</v>
      </c>
      <c r="H273" s="76" t="s">
        <v>201</v>
      </c>
      <c r="I273" s="71">
        <v>83.13058</v>
      </c>
      <c r="J273" s="71">
        <v>77.33667</v>
      </c>
      <c r="K273" s="71">
        <v>64.13697</v>
      </c>
    </row>
    <row r="274" spans="1:11" ht="24">
      <c r="A274" s="3">
        <v>4</v>
      </c>
      <c r="B274" s="61">
        <v>21738</v>
      </c>
      <c r="C274" s="71">
        <v>260.77</v>
      </c>
      <c r="D274" s="71">
        <v>20.01</v>
      </c>
      <c r="E274" s="71">
        <f t="shared" si="27"/>
        <v>1.7288640000000002</v>
      </c>
      <c r="F274" s="71">
        <f t="shared" si="28"/>
        <v>111.44015333333334</v>
      </c>
      <c r="G274" s="71">
        <f t="shared" si="29"/>
        <v>192.66486925248003</v>
      </c>
      <c r="H274" s="76" t="s">
        <v>192</v>
      </c>
      <c r="I274" s="71">
        <v>109.07727</v>
      </c>
      <c r="J274" s="71">
        <v>111.35009</v>
      </c>
      <c r="K274" s="71">
        <v>113.8931</v>
      </c>
    </row>
    <row r="275" spans="1:11" ht="24">
      <c r="A275" s="3">
        <v>5</v>
      </c>
      <c r="B275" s="61">
        <v>21745</v>
      </c>
      <c r="C275" s="71">
        <v>261.15</v>
      </c>
      <c r="D275" s="71">
        <v>73.229</v>
      </c>
      <c r="E275" s="71">
        <f t="shared" si="27"/>
        <v>6.3269856</v>
      </c>
      <c r="F275" s="71">
        <f t="shared" si="28"/>
        <v>116.85606666666668</v>
      </c>
      <c r="G275" s="71">
        <f t="shared" si="29"/>
        <v>739.3466510726402</v>
      </c>
      <c r="H275" s="76" t="s">
        <v>193</v>
      </c>
      <c r="I275" s="71">
        <v>105.51406</v>
      </c>
      <c r="J275" s="71">
        <v>112.01563</v>
      </c>
      <c r="K275" s="71">
        <v>133.03851</v>
      </c>
    </row>
    <row r="276" spans="1:11" ht="24">
      <c r="A276" s="3">
        <v>6</v>
      </c>
      <c r="B276" s="61">
        <v>21758</v>
      </c>
      <c r="C276" s="71">
        <v>261.4</v>
      </c>
      <c r="D276" s="71">
        <v>113.028</v>
      </c>
      <c r="E276" s="71">
        <f t="shared" si="27"/>
        <v>9.765619200000001</v>
      </c>
      <c r="F276" s="71">
        <f t="shared" si="28"/>
        <v>335.52326999999997</v>
      </c>
      <c r="G276" s="71">
        <f t="shared" si="29"/>
        <v>3276.5924875587843</v>
      </c>
      <c r="H276" s="76" t="s">
        <v>194</v>
      </c>
      <c r="I276" s="71">
        <v>438.66595</v>
      </c>
      <c r="J276" s="71">
        <v>302.35621</v>
      </c>
      <c r="K276" s="71">
        <v>265.54765</v>
      </c>
    </row>
    <row r="277" spans="1:11" ht="24">
      <c r="A277" s="3">
        <v>7</v>
      </c>
      <c r="B277" s="61">
        <v>21795</v>
      </c>
      <c r="C277" s="71">
        <v>261.39</v>
      </c>
      <c r="D277" s="71">
        <v>111.191</v>
      </c>
      <c r="E277" s="71">
        <f t="shared" si="27"/>
        <v>9.606902400000001</v>
      </c>
      <c r="F277" s="71">
        <f t="shared" si="28"/>
        <v>153.59691333333333</v>
      </c>
      <c r="G277" s="71">
        <f t="shared" si="29"/>
        <v>1475.5905553345922</v>
      </c>
      <c r="H277" s="76" t="s">
        <v>195</v>
      </c>
      <c r="I277" s="71">
        <v>181.09316</v>
      </c>
      <c r="J277" s="71">
        <v>143.49198</v>
      </c>
      <c r="K277" s="71">
        <v>136.2056</v>
      </c>
    </row>
    <row r="278" spans="1:11" ht="24">
      <c r="A278" s="3">
        <v>8</v>
      </c>
      <c r="B278" s="61">
        <v>21811</v>
      </c>
      <c r="C278" s="71">
        <v>260.95</v>
      </c>
      <c r="D278" s="71">
        <v>21.285</v>
      </c>
      <c r="E278" s="71">
        <f t="shared" si="27"/>
        <v>1.8390240000000002</v>
      </c>
      <c r="F278" s="71">
        <f t="shared" si="28"/>
        <v>153.8765566666667</v>
      </c>
      <c r="G278" s="71">
        <f t="shared" si="29"/>
        <v>282.98268074736006</v>
      </c>
      <c r="H278" s="76" t="s">
        <v>196</v>
      </c>
      <c r="I278" s="71">
        <v>141.47803</v>
      </c>
      <c r="J278" s="71">
        <v>151.51515</v>
      </c>
      <c r="K278" s="71">
        <v>168.63649</v>
      </c>
    </row>
    <row r="279" spans="1:11" ht="24">
      <c r="A279" s="3">
        <v>9</v>
      </c>
      <c r="B279" s="61">
        <v>21793</v>
      </c>
      <c r="C279" s="71">
        <v>262.105</v>
      </c>
      <c r="D279" s="71">
        <v>213.482</v>
      </c>
      <c r="E279" s="71">
        <f t="shared" si="27"/>
        <v>18.444844800000002</v>
      </c>
      <c r="F279" s="71">
        <f t="shared" si="28"/>
        <v>166.21697666666668</v>
      </c>
      <c r="G279" s="71">
        <f t="shared" si="29"/>
        <v>3065.8463377418884</v>
      </c>
      <c r="H279" s="76" t="s">
        <v>153</v>
      </c>
      <c r="I279" s="71">
        <v>168.80734</v>
      </c>
      <c r="J279" s="71">
        <v>163.93443</v>
      </c>
      <c r="K279" s="71">
        <v>165.90916</v>
      </c>
    </row>
    <row r="280" spans="1:11" ht="24">
      <c r="A280" s="3">
        <v>10</v>
      </c>
      <c r="B280" s="61">
        <v>21806</v>
      </c>
      <c r="C280" s="71">
        <v>263.685</v>
      </c>
      <c r="D280" s="71">
        <v>513.224</v>
      </c>
      <c r="E280" s="71">
        <f t="shared" si="27"/>
        <v>44.34255360000001</v>
      </c>
      <c r="F280" s="71">
        <f t="shared" si="28"/>
        <v>330.3666533333333</v>
      </c>
      <c r="G280" s="71">
        <f t="shared" si="29"/>
        <v>14649.301033085954</v>
      </c>
      <c r="H280" s="76" t="s">
        <v>154</v>
      </c>
      <c r="I280" s="71">
        <v>324.78815</v>
      </c>
      <c r="J280" s="71">
        <v>376.94829</v>
      </c>
      <c r="K280" s="71">
        <v>289.36352</v>
      </c>
    </row>
    <row r="281" spans="1:11" ht="24">
      <c r="A281" s="3">
        <v>11</v>
      </c>
      <c r="B281" s="61">
        <v>21808</v>
      </c>
      <c r="C281" s="71">
        <v>264.04</v>
      </c>
      <c r="D281" s="71">
        <v>724.937</v>
      </c>
      <c r="E281" s="71">
        <f t="shared" si="27"/>
        <v>62.634556800000006</v>
      </c>
      <c r="F281" s="71">
        <f t="shared" si="28"/>
        <v>533.5008533333333</v>
      </c>
      <c r="G281" s="71">
        <f t="shared" si="29"/>
        <v>33415.58950095514</v>
      </c>
      <c r="H281" s="76" t="s">
        <v>155</v>
      </c>
      <c r="I281" s="71">
        <v>508.62824</v>
      </c>
      <c r="J281" s="71">
        <v>512.5595</v>
      </c>
      <c r="K281" s="71">
        <v>579.31482</v>
      </c>
    </row>
    <row r="282" spans="1:11" ht="24">
      <c r="A282" s="3">
        <v>12</v>
      </c>
      <c r="B282" s="61">
        <v>21821</v>
      </c>
      <c r="C282" s="71">
        <v>262.45</v>
      </c>
      <c r="D282" s="71">
        <v>300.725</v>
      </c>
      <c r="E282" s="71">
        <f t="shared" si="27"/>
        <v>25.982640000000004</v>
      </c>
      <c r="F282" s="71">
        <f t="shared" si="28"/>
        <v>1247.3959466666665</v>
      </c>
      <c r="G282" s="71">
        <f t="shared" si="29"/>
        <v>32410.6398196992</v>
      </c>
      <c r="H282" s="76" t="s">
        <v>156</v>
      </c>
      <c r="I282" s="71">
        <v>1324.8368</v>
      </c>
      <c r="J282" s="71">
        <v>1132.63088</v>
      </c>
      <c r="K282" s="71">
        <v>1284.72016</v>
      </c>
    </row>
    <row r="283" spans="1:11" ht="24">
      <c r="A283" s="3">
        <v>13</v>
      </c>
      <c r="B283" s="61">
        <v>21830</v>
      </c>
      <c r="C283" s="71">
        <v>262.13</v>
      </c>
      <c r="D283" s="71">
        <v>215.468</v>
      </c>
      <c r="E283" s="71">
        <f t="shared" si="27"/>
        <v>18.6164352</v>
      </c>
      <c r="F283" s="71">
        <f t="shared" si="28"/>
        <v>84.34425666666665</v>
      </c>
      <c r="G283" s="71">
        <f t="shared" si="29"/>
        <v>1570.1893887271679</v>
      </c>
      <c r="H283" s="76" t="s">
        <v>181</v>
      </c>
      <c r="I283" s="71">
        <v>78.45052</v>
      </c>
      <c r="J283" s="71">
        <v>82.03017</v>
      </c>
      <c r="K283" s="71">
        <v>92.55208</v>
      </c>
    </row>
    <row r="284" spans="1:11" ht="24">
      <c r="A284" s="3">
        <v>14</v>
      </c>
      <c r="B284" s="61">
        <v>21843</v>
      </c>
      <c r="C284" s="71">
        <v>262.14</v>
      </c>
      <c r="D284" s="71">
        <v>78.412</v>
      </c>
      <c r="E284" s="71">
        <f t="shared" si="27"/>
        <v>6.774796800000001</v>
      </c>
      <c r="F284" s="71">
        <f t="shared" si="28"/>
        <v>85.49271333333333</v>
      </c>
      <c r="G284" s="71">
        <f t="shared" si="29"/>
        <v>579.195760713984</v>
      </c>
      <c r="H284" s="76" t="s">
        <v>182</v>
      </c>
      <c r="I284" s="71">
        <v>95.0373</v>
      </c>
      <c r="J284" s="71">
        <v>80.75501</v>
      </c>
      <c r="K284" s="71">
        <v>80.68583</v>
      </c>
    </row>
    <row r="285" spans="1:11" ht="24">
      <c r="A285" s="3">
        <v>15</v>
      </c>
      <c r="B285" s="61">
        <v>21854</v>
      </c>
      <c r="C285" s="71">
        <v>261.95</v>
      </c>
      <c r="D285" s="71">
        <v>204.865</v>
      </c>
      <c r="E285" s="71">
        <f t="shared" si="27"/>
        <v>17.700336</v>
      </c>
      <c r="F285" s="71">
        <f t="shared" si="28"/>
        <v>80.25612666666667</v>
      </c>
      <c r="G285" s="71">
        <f t="shared" si="29"/>
        <v>1420.5604080585601</v>
      </c>
      <c r="H285" s="76" t="s">
        <v>183</v>
      </c>
      <c r="I285" s="71">
        <v>85.41258</v>
      </c>
      <c r="J285" s="71">
        <v>72.15007</v>
      </c>
      <c r="K285" s="71">
        <v>83.20573</v>
      </c>
    </row>
    <row r="286" spans="1:11" ht="24">
      <c r="A286" s="3">
        <v>16</v>
      </c>
      <c r="B286" s="61">
        <v>21861</v>
      </c>
      <c r="C286" s="71">
        <v>261.11</v>
      </c>
      <c r="D286" s="71">
        <v>75.9</v>
      </c>
      <c r="E286" s="71">
        <f t="shared" si="27"/>
        <v>6.557760000000001</v>
      </c>
      <c r="F286" s="71">
        <f t="shared" si="28"/>
        <v>97.68936333333333</v>
      </c>
      <c r="G286" s="71">
        <f t="shared" si="29"/>
        <v>640.6233992928001</v>
      </c>
      <c r="H286" s="76" t="s">
        <v>184</v>
      </c>
      <c r="I286" s="71">
        <v>86.16852</v>
      </c>
      <c r="J286" s="71">
        <v>118.39436</v>
      </c>
      <c r="K286" s="71">
        <v>88.50521</v>
      </c>
    </row>
    <row r="287" spans="1:11" ht="24">
      <c r="A287" s="3">
        <v>17</v>
      </c>
      <c r="B287" s="61">
        <v>21872</v>
      </c>
      <c r="C287" s="71">
        <v>261.27</v>
      </c>
      <c r="D287" s="71">
        <v>90.096</v>
      </c>
      <c r="E287" s="71">
        <f t="shared" si="27"/>
        <v>7.784294400000001</v>
      </c>
      <c r="F287" s="71">
        <f t="shared" si="28"/>
        <v>92.90715</v>
      </c>
      <c r="G287" s="71">
        <f t="shared" si="29"/>
        <v>723.2166074649601</v>
      </c>
      <c r="H287" s="76" t="s">
        <v>139</v>
      </c>
      <c r="I287" s="71">
        <v>98.95202</v>
      </c>
      <c r="J287" s="71">
        <v>94.8875</v>
      </c>
      <c r="K287" s="71">
        <v>84.88193</v>
      </c>
    </row>
    <row r="288" spans="1:11" ht="24">
      <c r="A288" s="3">
        <v>18</v>
      </c>
      <c r="B288" s="61">
        <v>21882</v>
      </c>
      <c r="C288" s="71">
        <v>261.05</v>
      </c>
      <c r="D288" s="71">
        <v>69.358</v>
      </c>
      <c r="E288" s="71">
        <f t="shared" si="27"/>
        <v>5.992531200000001</v>
      </c>
      <c r="F288" s="71">
        <f t="shared" si="28"/>
        <v>89.19043666666668</v>
      </c>
      <c r="G288" s="71">
        <f t="shared" si="29"/>
        <v>534.4764744666242</v>
      </c>
      <c r="H288" s="76" t="s">
        <v>140</v>
      </c>
      <c r="I288" s="71">
        <v>76.06714</v>
      </c>
      <c r="J288" s="71">
        <v>102.5853</v>
      </c>
      <c r="K288" s="71">
        <v>88.91887</v>
      </c>
    </row>
    <row r="289" spans="1:11" ht="24">
      <c r="A289" s="3">
        <v>19</v>
      </c>
      <c r="B289" s="61">
        <v>21890</v>
      </c>
      <c r="C289" s="71">
        <v>261.67</v>
      </c>
      <c r="D289" s="71">
        <v>19.65</v>
      </c>
      <c r="E289" s="71">
        <f t="shared" si="27"/>
        <v>1.69776</v>
      </c>
      <c r="F289" s="71">
        <f t="shared" si="28"/>
        <v>126.36967666666665</v>
      </c>
      <c r="G289" s="71">
        <f t="shared" si="29"/>
        <v>214.54538225759995</v>
      </c>
      <c r="H289" s="76" t="s">
        <v>141</v>
      </c>
      <c r="I289" s="71">
        <v>103.26254</v>
      </c>
      <c r="J289" s="71">
        <v>124.79382</v>
      </c>
      <c r="K289" s="71">
        <v>151.05267</v>
      </c>
    </row>
    <row r="290" spans="1:11" ht="24">
      <c r="A290" s="3">
        <v>20</v>
      </c>
      <c r="B290" s="61">
        <v>21906</v>
      </c>
      <c r="C290" s="71">
        <v>261.82</v>
      </c>
      <c r="D290" s="71">
        <v>23.298</v>
      </c>
      <c r="E290" s="71">
        <f t="shared" si="27"/>
        <v>2.0129472</v>
      </c>
      <c r="F290" s="71">
        <f t="shared" si="28"/>
        <v>347.41265</v>
      </c>
      <c r="G290" s="71">
        <f t="shared" si="29"/>
        <v>699.32332106208</v>
      </c>
      <c r="H290" s="76" t="s">
        <v>142</v>
      </c>
      <c r="I290" s="71">
        <v>362.96578</v>
      </c>
      <c r="J290" s="71">
        <v>233.87539</v>
      </c>
      <c r="K290" s="71">
        <v>445.39678</v>
      </c>
    </row>
    <row r="291" spans="1:11" ht="24">
      <c r="A291" s="3">
        <v>21</v>
      </c>
      <c r="B291" s="61">
        <v>21926</v>
      </c>
      <c r="C291" s="71">
        <v>263.7</v>
      </c>
      <c r="D291" s="71">
        <v>13.322</v>
      </c>
      <c r="E291" s="71">
        <f t="shared" si="27"/>
        <v>1.1510208</v>
      </c>
      <c r="F291" s="71">
        <f t="shared" si="28"/>
        <v>76.01629666666668</v>
      </c>
      <c r="G291" s="71">
        <f t="shared" si="29"/>
        <v>87.49633860230401</v>
      </c>
      <c r="H291" s="76" t="s">
        <v>129</v>
      </c>
      <c r="I291" s="71">
        <v>73.1716</v>
      </c>
      <c r="J291" s="71">
        <v>89.26092</v>
      </c>
      <c r="K291" s="71">
        <v>65.61637</v>
      </c>
    </row>
    <row r="292" spans="1:11" ht="24">
      <c r="A292" s="3">
        <v>22</v>
      </c>
      <c r="B292" s="61">
        <v>21933</v>
      </c>
      <c r="C292" s="71">
        <v>263.9</v>
      </c>
      <c r="D292" s="71">
        <v>16.09</v>
      </c>
      <c r="E292" s="71">
        <f t="shared" si="27"/>
        <v>1.390176</v>
      </c>
      <c r="F292" s="71">
        <f t="shared" si="28"/>
        <v>50.97319666666667</v>
      </c>
      <c r="G292" s="71">
        <f t="shared" si="29"/>
        <v>70.86171464928</v>
      </c>
      <c r="H292" s="76" t="s">
        <v>130</v>
      </c>
      <c r="I292" s="71">
        <v>57.74478</v>
      </c>
      <c r="J292" s="71">
        <v>46.3344</v>
      </c>
      <c r="K292" s="71">
        <v>48.84041</v>
      </c>
    </row>
    <row r="293" spans="1:11" ht="24">
      <c r="A293" s="3">
        <v>23</v>
      </c>
      <c r="B293" s="61">
        <v>21940</v>
      </c>
      <c r="C293" s="71">
        <v>263.65</v>
      </c>
      <c r="D293" s="71">
        <v>11.918</v>
      </c>
      <c r="E293" s="71">
        <f t="shared" si="27"/>
        <v>1.0297152</v>
      </c>
      <c r="F293" s="71">
        <f t="shared" si="28"/>
        <v>59.08299333333334</v>
      </c>
      <c r="G293" s="71">
        <f t="shared" si="29"/>
        <v>60.83865629683201</v>
      </c>
      <c r="H293" s="76" t="s">
        <v>143</v>
      </c>
      <c r="I293" s="71">
        <v>61.84458</v>
      </c>
      <c r="J293" s="71">
        <v>61.31768</v>
      </c>
      <c r="K293" s="71">
        <v>54.08672</v>
      </c>
    </row>
    <row r="294" spans="1:11" ht="24">
      <c r="A294" s="3">
        <v>24</v>
      </c>
      <c r="B294" s="61">
        <v>21954</v>
      </c>
      <c r="C294" s="71">
        <v>264.07</v>
      </c>
      <c r="D294" s="71">
        <v>3.976</v>
      </c>
      <c r="E294" s="71">
        <f t="shared" si="27"/>
        <v>0.3435264</v>
      </c>
      <c r="F294" s="71">
        <f t="shared" si="28"/>
        <v>34.303846666666665</v>
      </c>
      <c r="G294" s="71">
        <f t="shared" si="29"/>
        <v>11.784276951552</v>
      </c>
      <c r="H294" s="76" t="s">
        <v>185</v>
      </c>
      <c r="I294" s="71">
        <v>28.00476</v>
      </c>
      <c r="J294" s="71">
        <v>33.75588</v>
      </c>
      <c r="K294" s="71">
        <v>41.1509</v>
      </c>
    </row>
    <row r="295" spans="1:11" ht="24">
      <c r="A295" s="3">
        <v>25</v>
      </c>
      <c r="B295" s="61">
        <v>21962</v>
      </c>
      <c r="C295" s="71">
        <v>263.85</v>
      </c>
      <c r="D295" s="71">
        <v>3.777</v>
      </c>
      <c r="E295" s="71">
        <f t="shared" si="27"/>
        <v>0.32633280000000003</v>
      </c>
      <c r="F295" s="71">
        <f t="shared" si="28"/>
        <v>45.296326666666666</v>
      </c>
      <c r="G295" s="71">
        <f t="shared" si="29"/>
        <v>14.781677110848001</v>
      </c>
      <c r="H295" s="76" t="s">
        <v>126</v>
      </c>
      <c r="I295" s="71">
        <v>37.51257</v>
      </c>
      <c r="J295" s="71">
        <v>44.85392</v>
      </c>
      <c r="K295" s="71">
        <v>53.52249</v>
      </c>
    </row>
    <row r="296" spans="1:11" ht="24">
      <c r="A296" s="3">
        <v>26</v>
      </c>
      <c r="B296" s="61">
        <v>21974</v>
      </c>
      <c r="C296" s="71">
        <v>262.87</v>
      </c>
      <c r="D296" s="71">
        <v>2.052</v>
      </c>
      <c r="E296" s="71">
        <f t="shared" si="27"/>
        <v>0.1772928</v>
      </c>
      <c r="F296" s="71">
        <f t="shared" si="28"/>
        <v>36.19601333333333</v>
      </c>
      <c r="G296" s="71">
        <f t="shared" si="29"/>
        <v>6.417292552704</v>
      </c>
      <c r="H296" s="76" t="s">
        <v>127</v>
      </c>
      <c r="I296" s="71">
        <v>39.88792</v>
      </c>
      <c r="J296" s="71">
        <v>31.29445</v>
      </c>
      <c r="K296" s="71">
        <v>37.40567</v>
      </c>
    </row>
    <row r="297" spans="1:11" ht="24">
      <c r="A297" s="3">
        <v>27</v>
      </c>
      <c r="B297" s="61">
        <v>21981</v>
      </c>
      <c r="C297" s="71">
        <v>262.43</v>
      </c>
      <c r="D297" s="71">
        <v>2.276</v>
      </c>
      <c r="E297" s="71">
        <f t="shared" si="27"/>
        <v>0.1966464</v>
      </c>
      <c r="F297" s="71">
        <f t="shared" si="28"/>
        <v>8.288490000000001</v>
      </c>
      <c r="G297" s="71">
        <f t="shared" si="29"/>
        <v>1.6299017199360002</v>
      </c>
      <c r="H297" s="76" t="s">
        <v>186</v>
      </c>
      <c r="I297" s="71">
        <v>8.53214</v>
      </c>
      <c r="J297" s="71">
        <v>3.4301</v>
      </c>
      <c r="K297" s="71">
        <v>12.90323</v>
      </c>
    </row>
    <row r="298" spans="1:11" ht="24">
      <c r="A298" s="3">
        <v>28</v>
      </c>
      <c r="B298" s="61">
        <v>21989</v>
      </c>
      <c r="C298" s="71">
        <v>262.05</v>
      </c>
      <c r="D298" s="71">
        <v>5.556</v>
      </c>
      <c r="E298" s="71">
        <f t="shared" si="27"/>
        <v>0.48003840000000003</v>
      </c>
      <c r="F298" s="71">
        <f t="shared" si="28"/>
        <v>12.070713333333336</v>
      </c>
      <c r="G298" s="71">
        <f t="shared" si="29"/>
        <v>5.794405915392002</v>
      </c>
      <c r="H298" s="76" t="s">
        <v>187</v>
      </c>
      <c r="I298" s="71">
        <v>11.54068</v>
      </c>
      <c r="J298" s="71">
        <v>7.36377</v>
      </c>
      <c r="K298" s="71">
        <v>17.30769</v>
      </c>
    </row>
    <row r="299" spans="1:11" s="137" customFormat="1" ht="24.75" thickBot="1">
      <c r="A299" s="133">
        <v>29</v>
      </c>
      <c r="B299" s="134">
        <v>21996</v>
      </c>
      <c r="C299" s="135">
        <v>261.93</v>
      </c>
      <c r="D299" s="135">
        <v>5.259</v>
      </c>
      <c r="E299" s="135">
        <f t="shared" si="27"/>
        <v>0.45437760000000005</v>
      </c>
      <c r="F299" s="135">
        <f t="shared" si="28"/>
        <v>12.913286666666666</v>
      </c>
      <c r="G299" s="135">
        <f t="shared" si="29"/>
        <v>5.867508203712</v>
      </c>
      <c r="H299" s="136" t="s">
        <v>188</v>
      </c>
      <c r="I299" s="135">
        <v>9.70844</v>
      </c>
      <c r="J299" s="135">
        <v>4.292</v>
      </c>
      <c r="K299" s="135">
        <v>24.73942</v>
      </c>
    </row>
    <row r="300" spans="1:11" ht="24">
      <c r="A300" s="3">
        <v>1</v>
      </c>
      <c r="B300" s="61">
        <v>22013</v>
      </c>
      <c r="C300" s="71">
        <v>261.67</v>
      </c>
      <c r="D300" s="71">
        <v>3.683</v>
      </c>
      <c r="E300" s="71">
        <f t="shared" si="27"/>
        <v>0.3182112</v>
      </c>
      <c r="F300" s="71">
        <f t="shared" si="28"/>
        <v>13.365056666666666</v>
      </c>
      <c r="G300" s="71">
        <f t="shared" si="29"/>
        <v>4.252910719968</v>
      </c>
      <c r="H300" s="76" t="s">
        <v>189</v>
      </c>
      <c r="I300" s="71">
        <v>5.69922</v>
      </c>
      <c r="J300" s="71">
        <v>15.00816</v>
      </c>
      <c r="K300" s="71">
        <v>19.38779</v>
      </c>
    </row>
    <row r="301" spans="1:11" ht="24">
      <c r="A301" s="3">
        <v>2</v>
      </c>
      <c r="B301" s="61">
        <v>22034</v>
      </c>
      <c r="C301" s="71">
        <v>262.13</v>
      </c>
      <c r="D301" s="71">
        <v>5.091</v>
      </c>
      <c r="E301" s="71">
        <f t="shared" si="27"/>
        <v>0.43986240000000004</v>
      </c>
      <c r="F301" s="71">
        <f t="shared" si="28"/>
        <v>12.793166666666666</v>
      </c>
      <c r="G301" s="71">
        <f t="shared" si="29"/>
        <v>5.627232993600001</v>
      </c>
      <c r="H301" s="76" t="s">
        <v>190</v>
      </c>
      <c r="I301" s="71">
        <v>3.02674</v>
      </c>
      <c r="J301" s="71">
        <v>33.82418</v>
      </c>
      <c r="K301" s="71">
        <v>1.52858</v>
      </c>
    </row>
    <row r="302" spans="1:11" ht="24">
      <c r="A302" s="3">
        <v>3</v>
      </c>
      <c r="B302" s="61">
        <v>22045</v>
      </c>
      <c r="C302" s="71">
        <v>263.85</v>
      </c>
      <c r="D302" s="71">
        <v>15.894</v>
      </c>
      <c r="E302" s="71">
        <f t="shared" si="27"/>
        <v>1.3732416</v>
      </c>
      <c r="F302" s="71">
        <f t="shared" si="28"/>
        <v>142.51323333333332</v>
      </c>
      <c r="G302" s="71">
        <f t="shared" si="29"/>
        <v>195.70510056383998</v>
      </c>
      <c r="H302" s="76" t="s">
        <v>201</v>
      </c>
      <c r="I302" s="71">
        <v>159.74549</v>
      </c>
      <c r="J302" s="71">
        <v>179.76843</v>
      </c>
      <c r="K302" s="71">
        <v>88.02578</v>
      </c>
    </row>
    <row r="303" spans="1:11" ht="24">
      <c r="A303" s="3">
        <v>4</v>
      </c>
      <c r="B303" s="61">
        <v>22054</v>
      </c>
      <c r="C303" s="71">
        <v>264.42</v>
      </c>
      <c r="D303" s="71">
        <v>359.104</v>
      </c>
      <c r="E303" s="71">
        <f t="shared" si="27"/>
        <v>31.0265856</v>
      </c>
      <c r="F303" s="71">
        <f t="shared" si="28"/>
        <v>378.56048333333337</v>
      </c>
      <c r="G303" s="71">
        <f t="shared" si="29"/>
        <v>11745.43924091904</v>
      </c>
      <c r="H303" s="76" t="s">
        <v>192</v>
      </c>
      <c r="I303" s="71">
        <v>407.84032</v>
      </c>
      <c r="J303" s="71">
        <v>359.68609</v>
      </c>
      <c r="K303" s="71">
        <v>368.15504</v>
      </c>
    </row>
    <row r="304" spans="1:11" ht="24">
      <c r="A304" s="3">
        <v>5</v>
      </c>
      <c r="B304" s="61">
        <v>22060</v>
      </c>
      <c r="C304" s="71">
        <v>264.35</v>
      </c>
      <c r="D304" s="71">
        <v>353.808</v>
      </c>
      <c r="E304" s="71">
        <f t="shared" si="27"/>
        <v>30.569011200000002</v>
      </c>
      <c r="F304" s="71">
        <f t="shared" si="28"/>
        <v>376.8576</v>
      </c>
      <c r="G304" s="71">
        <f t="shared" si="29"/>
        <v>11520.164195205121</v>
      </c>
      <c r="H304" s="76" t="s">
        <v>193</v>
      </c>
      <c r="I304" s="71">
        <v>412.6259</v>
      </c>
      <c r="J304" s="71">
        <v>404.2844</v>
      </c>
      <c r="K304" s="71">
        <v>313.6625</v>
      </c>
    </row>
    <row r="305" spans="1:11" ht="24">
      <c r="A305" s="3">
        <v>6</v>
      </c>
      <c r="B305" s="61">
        <v>22074</v>
      </c>
      <c r="C305" s="71">
        <v>264.31</v>
      </c>
      <c r="D305" s="71">
        <v>337.903</v>
      </c>
      <c r="E305" s="71">
        <f t="shared" si="27"/>
        <v>29.194819200000005</v>
      </c>
      <c r="F305" s="71">
        <f t="shared" si="28"/>
        <v>41.64144</v>
      </c>
      <c r="G305" s="71">
        <f t="shared" si="29"/>
        <v>1215.7143120276482</v>
      </c>
      <c r="H305" s="76" t="s">
        <v>194</v>
      </c>
      <c r="I305" s="71">
        <v>34.65597</v>
      </c>
      <c r="J305" s="71">
        <v>38.93861</v>
      </c>
      <c r="K305" s="71">
        <v>51.32974</v>
      </c>
    </row>
    <row r="306" spans="1:11" ht="24">
      <c r="A306" s="3">
        <v>7</v>
      </c>
      <c r="B306" s="61">
        <v>22082</v>
      </c>
      <c r="C306" s="71">
        <v>264.35</v>
      </c>
      <c r="D306" s="71">
        <v>341.126</v>
      </c>
      <c r="E306" s="71">
        <f t="shared" si="27"/>
        <v>29.4732864</v>
      </c>
      <c r="F306" s="71">
        <f t="shared" si="28"/>
        <v>34.55742333333333</v>
      </c>
      <c r="G306" s="71">
        <f t="shared" si="29"/>
        <v>1018.5208351493759</v>
      </c>
      <c r="H306" s="76" t="s">
        <v>195</v>
      </c>
      <c r="I306" s="71">
        <v>26.18542</v>
      </c>
      <c r="J306" s="71">
        <v>37.67649</v>
      </c>
      <c r="K306" s="71">
        <v>39.81036</v>
      </c>
    </row>
    <row r="307" spans="1:11" ht="24">
      <c r="A307" s="3">
        <v>8</v>
      </c>
      <c r="B307" s="61">
        <v>22090</v>
      </c>
      <c r="C307" s="71">
        <v>264.25</v>
      </c>
      <c r="D307" s="71">
        <v>36.307</v>
      </c>
      <c r="E307" s="71">
        <f t="shared" si="27"/>
        <v>3.1369248000000005</v>
      </c>
      <c r="F307" s="71">
        <f t="shared" si="28"/>
        <v>32.306963333333336</v>
      </c>
      <c r="G307" s="71">
        <f t="shared" si="29"/>
        <v>101.34451449302402</v>
      </c>
      <c r="H307" s="76" t="s">
        <v>196</v>
      </c>
      <c r="I307" s="71">
        <v>38.43198</v>
      </c>
      <c r="J307" s="71">
        <v>31.25</v>
      </c>
      <c r="K307" s="71">
        <v>27.23891</v>
      </c>
    </row>
    <row r="308" spans="1:11" ht="24">
      <c r="A308" s="3">
        <v>9</v>
      </c>
      <c r="B308" s="61">
        <v>22102</v>
      </c>
      <c r="C308" s="71">
        <v>264.75</v>
      </c>
      <c r="D308" s="71">
        <v>4.547</v>
      </c>
      <c r="E308" s="71">
        <f t="shared" si="27"/>
        <v>0.3928608</v>
      </c>
      <c r="F308" s="71">
        <f t="shared" si="28"/>
        <v>354.8859333333333</v>
      </c>
      <c r="G308" s="71">
        <f t="shared" si="29"/>
        <v>139.42077167808</v>
      </c>
      <c r="H308" s="76" t="s">
        <v>153</v>
      </c>
      <c r="I308" s="71">
        <v>367.68964</v>
      </c>
      <c r="J308" s="71">
        <v>351.4229</v>
      </c>
      <c r="K308" s="71">
        <v>345.54526</v>
      </c>
    </row>
    <row r="309" spans="1:11" ht="24">
      <c r="A309" s="3">
        <v>10</v>
      </c>
      <c r="B309" s="61">
        <v>22110</v>
      </c>
      <c r="C309" s="71">
        <v>264.95</v>
      </c>
      <c r="D309" s="71">
        <v>4.741</v>
      </c>
      <c r="E309" s="71">
        <f t="shared" si="27"/>
        <v>0.4096224</v>
      </c>
      <c r="F309" s="71">
        <f t="shared" si="28"/>
        <v>349.2706533333333</v>
      </c>
      <c r="G309" s="71">
        <f t="shared" si="29"/>
        <v>143.06908326796798</v>
      </c>
      <c r="H309" s="76" t="s">
        <v>154</v>
      </c>
      <c r="I309" s="71">
        <v>354.84867</v>
      </c>
      <c r="J309" s="71">
        <v>370.02342</v>
      </c>
      <c r="K309" s="71">
        <v>322.93987</v>
      </c>
    </row>
    <row r="310" spans="1:11" ht="24">
      <c r="A310" s="3">
        <v>11</v>
      </c>
      <c r="B310" s="61">
        <v>22122</v>
      </c>
      <c r="C310" s="71">
        <v>263.955</v>
      </c>
      <c r="D310" s="71">
        <v>292.563</v>
      </c>
      <c r="E310" s="71">
        <f t="shared" si="27"/>
        <v>25.2774432</v>
      </c>
      <c r="F310" s="71">
        <f t="shared" si="28"/>
        <v>346.5470833333333</v>
      </c>
      <c r="G310" s="71">
        <f t="shared" si="29"/>
        <v>8759.824215084</v>
      </c>
      <c r="H310" s="76" t="s">
        <v>155</v>
      </c>
      <c r="I310" s="71">
        <v>322.28337</v>
      </c>
      <c r="J310" s="71">
        <v>304.67643</v>
      </c>
      <c r="K310" s="71">
        <v>412.68145</v>
      </c>
    </row>
    <row r="311" spans="1:11" ht="24">
      <c r="A311" s="3">
        <v>12</v>
      </c>
      <c r="B311" s="61">
        <v>22136</v>
      </c>
      <c r="C311" s="71">
        <v>263.75</v>
      </c>
      <c r="D311" s="71">
        <v>1.529</v>
      </c>
      <c r="E311" s="71">
        <f t="shared" si="27"/>
        <v>0.1321056</v>
      </c>
      <c r="F311" s="71">
        <f t="shared" si="28"/>
        <v>183.67363333333333</v>
      </c>
      <c r="G311" s="71">
        <f t="shared" si="29"/>
        <v>24.264315535679998</v>
      </c>
      <c r="H311" s="76" t="s">
        <v>156</v>
      </c>
      <c r="I311" s="71">
        <v>240.57738</v>
      </c>
      <c r="J311" s="71">
        <v>183.91815</v>
      </c>
      <c r="K311" s="71">
        <v>126.52537</v>
      </c>
    </row>
    <row r="312" spans="1:11" ht="24">
      <c r="A312" s="3">
        <v>13</v>
      </c>
      <c r="B312" s="61">
        <v>22149</v>
      </c>
      <c r="C312" s="71">
        <v>265.11</v>
      </c>
      <c r="D312" s="71">
        <v>2.15</v>
      </c>
      <c r="E312" s="71">
        <f t="shared" si="27"/>
        <v>0.18576</v>
      </c>
      <c r="F312" s="71">
        <f t="shared" si="28"/>
        <v>165.36876666666666</v>
      </c>
      <c r="G312" s="71">
        <f t="shared" si="29"/>
        <v>30.718902096</v>
      </c>
      <c r="H312" s="76" t="s">
        <v>181</v>
      </c>
      <c r="I312" s="71">
        <v>144.82737</v>
      </c>
      <c r="J312" s="71">
        <v>198.80565</v>
      </c>
      <c r="K312" s="71">
        <v>152.47328</v>
      </c>
    </row>
    <row r="313" spans="1:11" ht="24">
      <c r="A313" s="3">
        <v>14</v>
      </c>
      <c r="B313" s="61">
        <v>22157</v>
      </c>
      <c r="C313" s="71">
        <v>264.01</v>
      </c>
      <c r="D313" s="71">
        <v>302.354</v>
      </c>
      <c r="E313" s="71">
        <f t="shared" si="27"/>
        <v>26.1233856</v>
      </c>
      <c r="F313" s="71">
        <f t="shared" si="28"/>
        <v>190.46214999999998</v>
      </c>
      <c r="G313" s="71">
        <f t="shared" si="29"/>
        <v>4975.516186655039</v>
      </c>
      <c r="H313" s="76" t="s">
        <v>182</v>
      </c>
      <c r="I313" s="71">
        <v>217.3315</v>
      </c>
      <c r="J313" s="71">
        <v>169.65517</v>
      </c>
      <c r="K313" s="71">
        <v>184.39978</v>
      </c>
    </row>
    <row r="314" spans="1:11" ht="24">
      <c r="A314" s="3">
        <v>15</v>
      </c>
      <c r="B314" s="61">
        <v>22171</v>
      </c>
      <c r="C314" s="71">
        <v>264.25</v>
      </c>
      <c r="D314" s="71">
        <v>170.06</v>
      </c>
      <c r="E314" s="71">
        <f t="shared" si="27"/>
        <v>14.693184</v>
      </c>
      <c r="F314" s="71">
        <f t="shared" si="28"/>
        <v>142.50919666666667</v>
      </c>
      <c r="G314" s="71">
        <f t="shared" si="29"/>
        <v>2093.91384831552</v>
      </c>
      <c r="H314" s="76" t="s">
        <v>183</v>
      </c>
      <c r="I314" s="71">
        <v>144.30864</v>
      </c>
      <c r="J314" s="71">
        <v>148.3208</v>
      </c>
      <c r="K314" s="71">
        <v>134.89815</v>
      </c>
    </row>
    <row r="315" spans="1:11" ht="24">
      <c r="A315" s="3">
        <v>16</v>
      </c>
      <c r="B315" s="61">
        <v>22177</v>
      </c>
      <c r="C315" s="71">
        <v>264.98</v>
      </c>
      <c r="D315" s="71">
        <v>531.372</v>
      </c>
      <c r="E315" s="71">
        <f t="shared" si="27"/>
        <v>45.9105408</v>
      </c>
      <c r="F315" s="71">
        <f t="shared" si="28"/>
        <v>380.36599666666666</v>
      </c>
      <c r="G315" s="71">
        <f t="shared" si="29"/>
        <v>17462.808608897663</v>
      </c>
      <c r="H315" s="76" t="s">
        <v>184</v>
      </c>
      <c r="I315" s="71">
        <v>328.85046</v>
      </c>
      <c r="J315" s="71">
        <v>396.61535</v>
      </c>
      <c r="K315" s="71">
        <v>415.63218</v>
      </c>
    </row>
    <row r="316" spans="1:11" ht="24">
      <c r="A316" s="3">
        <v>17</v>
      </c>
      <c r="B316" s="61">
        <v>22184</v>
      </c>
      <c r="C316" s="71">
        <v>264.03</v>
      </c>
      <c r="D316" s="71">
        <v>284.388</v>
      </c>
      <c r="E316" s="71">
        <f t="shared" si="27"/>
        <v>24.5711232</v>
      </c>
      <c r="F316" s="71">
        <f t="shared" si="28"/>
        <v>272.54881666666665</v>
      </c>
      <c r="G316" s="71">
        <f t="shared" si="29"/>
        <v>6696.830552330879</v>
      </c>
      <c r="H316" s="76" t="s">
        <v>139</v>
      </c>
      <c r="I316" s="71">
        <v>317.43349</v>
      </c>
      <c r="J316" s="71">
        <v>249.4924</v>
      </c>
      <c r="K316" s="71">
        <v>250.72056</v>
      </c>
    </row>
    <row r="317" spans="1:11" ht="24">
      <c r="A317" s="3">
        <v>18</v>
      </c>
      <c r="B317" s="61">
        <v>22194</v>
      </c>
      <c r="C317" s="71">
        <v>264.85</v>
      </c>
      <c r="D317" s="71">
        <v>337.879</v>
      </c>
      <c r="E317" s="71">
        <f t="shared" si="27"/>
        <v>29.192745600000002</v>
      </c>
      <c r="F317" s="71">
        <f t="shared" si="28"/>
        <v>107.12882333333334</v>
      </c>
      <c r="G317" s="71">
        <f t="shared" si="29"/>
        <v>3127.3844859973447</v>
      </c>
      <c r="H317" s="76" t="s">
        <v>140</v>
      </c>
      <c r="I317" s="71">
        <v>118.2659</v>
      </c>
      <c r="J317" s="71">
        <v>108.13417</v>
      </c>
      <c r="K317" s="71">
        <v>94.9864</v>
      </c>
    </row>
    <row r="318" spans="1:11" ht="24">
      <c r="A318" s="3">
        <v>19</v>
      </c>
      <c r="B318" s="61">
        <v>22208</v>
      </c>
      <c r="C318" s="71">
        <v>264.05</v>
      </c>
      <c r="D318" s="71">
        <v>596.588</v>
      </c>
      <c r="E318" s="71">
        <f t="shared" si="27"/>
        <v>51.5452032</v>
      </c>
      <c r="F318" s="71">
        <f t="shared" si="28"/>
        <v>316.81939</v>
      </c>
      <c r="G318" s="71">
        <f t="shared" si="29"/>
        <v>16330.519835250048</v>
      </c>
      <c r="H318" s="76" t="s">
        <v>141</v>
      </c>
      <c r="I318" s="71">
        <v>328.58745</v>
      </c>
      <c r="J318" s="71">
        <v>307.83613</v>
      </c>
      <c r="K318" s="71">
        <v>314.03459</v>
      </c>
    </row>
    <row r="319" spans="1:11" ht="24">
      <c r="A319" s="3">
        <v>20</v>
      </c>
      <c r="B319" s="61">
        <v>22219</v>
      </c>
      <c r="C319" s="71">
        <v>263.35</v>
      </c>
      <c r="D319" s="71">
        <v>256.499</v>
      </c>
      <c r="E319" s="71">
        <f t="shared" si="27"/>
        <v>22.161513600000003</v>
      </c>
      <c r="F319" s="71">
        <f t="shared" si="28"/>
        <v>120.11299333333334</v>
      </c>
      <c r="G319" s="71">
        <f t="shared" si="29"/>
        <v>2661.8857352933765</v>
      </c>
      <c r="H319" s="76" t="s">
        <v>142</v>
      </c>
      <c r="I319" s="71">
        <v>136.83305</v>
      </c>
      <c r="J319" s="71">
        <v>106.67425</v>
      </c>
      <c r="K319" s="71">
        <v>116.83168</v>
      </c>
    </row>
    <row r="320" spans="1:11" ht="24">
      <c r="A320" s="3">
        <v>21</v>
      </c>
      <c r="B320" s="61">
        <v>22227</v>
      </c>
      <c r="C320" s="71">
        <v>263.65</v>
      </c>
      <c r="D320" s="71">
        <v>56.072</v>
      </c>
      <c r="E320" s="71">
        <f t="shared" si="27"/>
        <v>4.8446208</v>
      </c>
      <c r="F320" s="71">
        <f t="shared" si="28"/>
        <v>11.712876666666666</v>
      </c>
      <c r="G320" s="71">
        <f t="shared" si="29"/>
        <v>56.744445927168</v>
      </c>
      <c r="H320" s="76" t="s">
        <v>129</v>
      </c>
      <c r="I320" s="71">
        <v>7.84437</v>
      </c>
      <c r="J320" s="71">
        <v>15.04222</v>
      </c>
      <c r="K320" s="71">
        <v>12.25204</v>
      </c>
    </row>
    <row r="321" spans="1:11" ht="24">
      <c r="A321" s="3">
        <v>22</v>
      </c>
      <c r="B321" s="61">
        <v>22236</v>
      </c>
      <c r="C321" s="71">
        <v>263.29</v>
      </c>
      <c r="D321" s="71">
        <v>50.747</v>
      </c>
      <c r="E321" s="71">
        <f t="shared" si="27"/>
        <v>4.3845408</v>
      </c>
      <c r="F321" s="71">
        <f t="shared" si="28"/>
        <v>10.993116666666666</v>
      </c>
      <c r="G321" s="71">
        <f t="shared" si="29"/>
        <v>48.199768544159994</v>
      </c>
      <c r="H321" s="76" t="s">
        <v>130</v>
      </c>
      <c r="I321" s="71">
        <v>14.60091</v>
      </c>
      <c r="J321" s="71">
        <v>12.22793</v>
      </c>
      <c r="K321" s="71">
        <v>6.15051</v>
      </c>
    </row>
    <row r="322" spans="1:11" ht="24">
      <c r="A322" s="3">
        <v>23</v>
      </c>
      <c r="B322" s="61">
        <v>22247</v>
      </c>
      <c r="C322" s="71">
        <v>263.78</v>
      </c>
      <c r="D322" s="71">
        <v>66.441</v>
      </c>
      <c r="E322" s="71">
        <f t="shared" si="27"/>
        <v>5.7405024000000004</v>
      </c>
      <c r="F322" s="71">
        <f t="shared" si="28"/>
        <v>16.87821666666667</v>
      </c>
      <c r="G322" s="71">
        <f t="shared" si="29"/>
        <v>96.88944328272002</v>
      </c>
      <c r="H322" s="76" t="s">
        <v>143</v>
      </c>
      <c r="I322" s="71">
        <v>16.72241</v>
      </c>
      <c r="J322" s="71">
        <v>15.83148</v>
      </c>
      <c r="K322" s="71">
        <v>18.08076</v>
      </c>
    </row>
    <row r="323" spans="1:11" ht="24">
      <c r="A323" s="3">
        <v>24</v>
      </c>
      <c r="B323" s="61">
        <v>22257</v>
      </c>
      <c r="C323" s="71">
        <v>263.81</v>
      </c>
      <c r="D323" s="71">
        <v>37.312</v>
      </c>
      <c r="E323" s="71">
        <f t="shared" si="27"/>
        <v>3.2237568</v>
      </c>
      <c r="F323" s="71">
        <f t="shared" si="28"/>
        <v>32.22824</v>
      </c>
      <c r="G323" s="71">
        <f t="shared" si="29"/>
        <v>103.896007852032</v>
      </c>
      <c r="H323" s="76" t="s">
        <v>185</v>
      </c>
      <c r="I323" s="71">
        <v>27.14781</v>
      </c>
      <c r="J323" s="71">
        <v>30.62516</v>
      </c>
      <c r="K323" s="71">
        <v>38.91175</v>
      </c>
    </row>
    <row r="324" spans="1:11" ht="24">
      <c r="A324" s="3">
        <v>25</v>
      </c>
      <c r="B324" s="61">
        <v>22270</v>
      </c>
      <c r="C324" s="71">
        <v>263.65</v>
      </c>
      <c r="D324" s="71">
        <v>29.421</v>
      </c>
      <c r="E324" s="71">
        <f t="shared" si="27"/>
        <v>2.5419744</v>
      </c>
      <c r="F324" s="71">
        <f t="shared" si="28"/>
        <v>31.815133333333332</v>
      </c>
      <c r="G324" s="71">
        <f t="shared" si="29"/>
        <v>80.87325446592</v>
      </c>
      <c r="H324" s="76" t="s">
        <v>126</v>
      </c>
      <c r="I324" s="71">
        <v>31.78595</v>
      </c>
      <c r="J324" s="71">
        <v>34.05474</v>
      </c>
      <c r="K324" s="71">
        <v>29.60471</v>
      </c>
    </row>
    <row r="325" spans="1:11" ht="24">
      <c r="A325" s="3">
        <v>26</v>
      </c>
      <c r="B325" s="61">
        <v>22277</v>
      </c>
      <c r="C325" s="71">
        <v>263.81</v>
      </c>
      <c r="D325" s="71">
        <v>37.312</v>
      </c>
      <c r="E325" s="71">
        <f t="shared" si="27"/>
        <v>3.2237568</v>
      </c>
      <c r="F325" s="71">
        <f t="shared" si="28"/>
        <v>37.21698666666666</v>
      </c>
      <c r="G325" s="71">
        <f t="shared" si="29"/>
        <v>119.97851384217599</v>
      </c>
      <c r="H325" s="76" t="s">
        <v>127</v>
      </c>
      <c r="I325" s="71">
        <v>37.56184</v>
      </c>
      <c r="J325" s="71">
        <v>49.37565</v>
      </c>
      <c r="K325" s="71">
        <v>24.71347</v>
      </c>
    </row>
    <row r="326" spans="1:11" ht="24">
      <c r="A326" s="3">
        <v>27</v>
      </c>
      <c r="B326" s="61">
        <v>22285</v>
      </c>
      <c r="C326" s="71">
        <v>264.13</v>
      </c>
      <c r="D326" s="71">
        <v>37.234</v>
      </c>
      <c r="E326" s="71">
        <f t="shared" si="27"/>
        <v>3.2170176</v>
      </c>
      <c r="F326" s="71">
        <f t="shared" si="28"/>
        <v>17.26857</v>
      </c>
      <c r="G326" s="71">
        <f t="shared" si="29"/>
        <v>55.553293616832</v>
      </c>
      <c r="H326" s="76" t="s">
        <v>186</v>
      </c>
      <c r="I326" s="71">
        <v>12.38511</v>
      </c>
      <c r="J326" s="71">
        <v>21.26152</v>
      </c>
      <c r="K326" s="71">
        <v>18.15908</v>
      </c>
    </row>
    <row r="327" spans="1:11" ht="24">
      <c r="A327" s="3">
        <v>28</v>
      </c>
      <c r="B327" s="61">
        <v>22296</v>
      </c>
      <c r="C327" s="71">
        <v>264.23</v>
      </c>
      <c r="D327" s="71">
        <v>40.08</v>
      </c>
      <c r="E327" s="71">
        <f t="shared" si="27"/>
        <v>3.462912</v>
      </c>
      <c r="F327" s="71">
        <f t="shared" si="28"/>
        <v>19.62065</v>
      </c>
      <c r="G327" s="71">
        <f t="shared" si="29"/>
        <v>67.9445843328</v>
      </c>
      <c r="H327" s="76" t="s">
        <v>187</v>
      </c>
      <c r="I327" s="71">
        <v>26.71301</v>
      </c>
      <c r="J327" s="71">
        <v>19.73749</v>
      </c>
      <c r="K327" s="71">
        <v>12.41145</v>
      </c>
    </row>
    <row r="328" spans="1:11" ht="24">
      <c r="A328" s="3">
        <v>29</v>
      </c>
      <c r="B328" s="61">
        <v>22304</v>
      </c>
      <c r="C328" s="71">
        <v>264.49</v>
      </c>
      <c r="D328" s="71">
        <v>41.844</v>
      </c>
      <c r="E328" s="71">
        <f t="shared" si="27"/>
        <v>3.6153216</v>
      </c>
      <c r="F328" s="71">
        <f t="shared" si="28"/>
        <v>7.107360000000001</v>
      </c>
      <c r="G328" s="71">
        <f t="shared" si="29"/>
        <v>25.695392126976003</v>
      </c>
      <c r="H328" s="76" t="s">
        <v>188</v>
      </c>
      <c r="I328" s="71">
        <v>11.94203</v>
      </c>
      <c r="J328" s="71">
        <v>6.66901</v>
      </c>
      <c r="K328" s="71">
        <v>2.71104</v>
      </c>
    </row>
    <row r="329" spans="1:11" ht="24">
      <c r="A329" s="3">
        <v>30</v>
      </c>
      <c r="B329" s="61">
        <v>22318</v>
      </c>
      <c r="C329" s="71">
        <v>264.32</v>
      </c>
      <c r="D329" s="71">
        <v>1.959</v>
      </c>
      <c r="E329" s="71">
        <f t="shared" si="27"/>
        <v>0.1692576</v>
      </c>
      <c r="F329" s="71">
        <f t="shared" si="28"/>
        <v>25.497123333333334</v>
      </c>
      <c r="G329" s="71">
        <f t="shared" si="29"/>
        <v>4.315581902304</v>
      </c>
      <c r="H329" s="76" t="s">
        <v>144</v>
      </c>
      <c r="I329" s="71">
        <v>20.81284</v>
      </c>
      <c r="J329" s="71">
        <v>28.42194</v>
      </c>
      <c r="K329" s="71">
        <v>27.25659</v>
      </c>
    </row>
    <row r="330" spans="1:11" ht="24">
      <c r="A330" s="3">
        <v>31</v>
      </c>
      <c r="B330" s="61">
        <v>22325</v>
      </c>
      <c r="C330" s="71">
        <v>264.21</v>
      </c>
      <c r="D330" s="71">
        <v>1.907</v>
      </c>
      <c r="E330" s="71">
        <f t="shared" si="27"/>
        <v>0.16476480000000002</v>
      </c>
      <c r="F330" s="71">
        <f t="shared" si="28"/>
        <v>16.004046666666667</v>
      </c>
      <c r="G330" s="71">
        <f t="shared" si="29"/>
        <v>2.636903548224</v>
      </c>
      <c r="H330" s="76" t="s">
        <v>145</v>
      </c>
      <c r="I330" s="71">
        <v>15.24443</v>
      </c>
      <c r="J330" s="71">
        <v>12.95767</v>
      </c>
      <c r="K330" s="71">
        <v>19.81004</v>
      </c>
    </row>
    <row r="331" spans="1:11" ht="24">
      <c r="A331" s="3">
        <v>32</v>
      </c>
      <c r="B331" s="61">
        <v>22333</v>
      </c>
      <c r="C331" s="71">
        <v>264.05</v>
      </c>
      <c r="D331" s="71">
        <v>1.853</v>
      </c>
      <c r="E331" s="71">
        <f t="shared" si="27"/>
        <v>0.1600992</v>
      </c>
      <c r="F331" s="71">
        <f t="shared" si="28"/>
        <v>12.742843333333333</v>
      </c>
      <c r="G331" s="71">
        <f t="shared" si="29"/>
        <v>2.040119023392</v>
      </c>
      <c r="H331" s="76" t="s">
        <v>146</v>
      </c>
      <c r="I331" s="71">
        <v>7.00818</v>
      </c>
      <c r="J331" s="71">
        <v>19.75924</v>
      </c>
      <c r="K331" s="71">
        <v>11.46111</v>
      </c>
    </row>
    <row r="332" spans="1:11" ht="24">
      <c r="A332" s="3">
        <v>33</v>
      </c>
      <c r="B332" s="61">
        <v>22354</v>
      </c>
      <c r="C332" s="71">
        <v>262.15</v>
      </c>
      <c r="D332" s="71">
        <v>1.026</v>
      </c>
      <c r="E332" s="71">
        <f t="shared" si="27"/>
        <v>0.0886464</v>
      </c>
      <c r="F332" s="71">
        <f aca="true" t="shared" si="30" ref="F332:F356">+AVERAGE(I332:K332)</f>
        <v>9.9978</v>
      </c>
      <c r="G332" s="71">
        <f aca="true" t="shared" si="31" ref="G332:G355">F332*E332</f>
        <v>0.88626897792</v>
      </c>
      <c r="H332" s="76" t="s">
        <v>147</v>
      </c>
      <c r="I332" s="71">
        <v>13.85081</v>
      </c>
      <c r="J332" s="71">
        <v>9.56091</v>
      </c>
      <c r="K332" s="71">
        <v>6.58168</v>
      </c>
    </row>
    <row r="333" spans="1:11" s="137" customFormat="1" ht="24.75" thickBot="1">
      <c r="A333" s="133">
        <v>34</v>
      </c>
      <c r="B333" s="134">
        <v>22366</v>
      </c>
      <c r="C333" s="135">
        <v>262.27</v>
      </c>
      <c r="D333" s="135">
        <v>1.073</v>
      </c>
      <c r="E333" s="135">
        <f t="shared" si="27"/>
        <v>0.0927072</v>
      </c>
      <c r="F333" s="135">
        <f t="shared" si="30"/>
        <v>6.098859999999999</v>
      </c>
      <c r="G333" s="135">
        <f t="shared" si="31"/>
        <v>0.565408233792</v>
      </c>
      <c r="H333" s="136" t="s">
        <v>148</v>
      </c>
      <c r="I333" s="135">
        <v>7.45798</v>
      </c>
      <c r="J333" s="135">
        <v>4.03796</v>
      </c>
      <c r="K333" s="135">
        <v>6.80064</v>
      </c>
    </row>
    <row r="334" spans="1:11" ht="24">
      <c r="A334" s="3">
        <v>1</v>
      </c>
      <c r="B334" s="61">
        <v>22373</v>
      </c>
      <c r="C334" s="71">
        <v>262.37</v>
      </c>
      <c r="D334" s="71">
        <v>1.099</v>
      </c>
      <c r="E334" s="71">
        <f t="shared" si="27"/>
        <v>0.0949536</v>
      </c>
      <c r="F334" s="8">
        <f t="shared" si="30"/>
        <v>18.309506666666664</v>
      </c>
      <c r="G334" s="8">
        <f t="shared" si="31"/>
        <v>1.7385535722239998</v>
      </c>
      <c r="H334" s="76" t="s">
        <v>189</v>
      </c>
      <c r="I334" s="71">
        <v>21.89315</v>
      </c>
      <c r="J334" s="71">
        <v>10.34567</v>
      </c>
      <c r="K334" s="71">
        <v>22.6897</v>
      </c>
    </row>
    <row r="335" spans="1:11" ht="24">
      <c r="A335" s="3">
        <v>2</v>
      </c>
      <c r="B335" s="61">
        <v>22394</v>
      </c>
      <c r="C335" s="71">
        <v>264.79</v>
      </c>
      <c r="D335" s="71">
        <v>2.211</v>
      </c>
      <c r="E335" s="71">
        <f t="shared" si="27"/>
        <v>0.1910304</v>
      </c>
      <c r="F335" s="8">
        <f t="shared" si="30"/>
        <v>21.010706666666664</v>
      </c>
      <c r="G335" s="8">
        <f t="shared" si="31"/>
        <v>4.013683698815999</v>
      </c>
      <c r="H335" s="76" t="s">
        <v>190</v>
      </c>
      <c r="I335" s="71">
        <v>27.3224</v>
      </c>
      <c r="J335" s="71">
        <v>15.17584</v>
      </c>
      <c r="K335" s="71">
        <v>20.53388</v>
      </c>
    </row>
    <row r="336" spans="1:11" ht="24">
      <c r="A336" s="3">
        <v>3</v>
      </c>
      <c r="B336" s="61">
        <v>22405</v>
      </c>
      <c r="C336" s="71">
        <v>264.45</v>
      </c>
      <c r="D336" s="71">
        <v>2.059</v>
      </c>
      <c r="E336" s="71">
        <f t="shared" si="27"/>
        <v>0.17789760000000002</v>
      </c>
      <c r="F336" s="71">
        <f t="shared" si="30"/>
        <v>35.751686666666664</v>
      </c>
      <c r="G336" s="71">
        <f t="shared" si="31"/>
        <v>6.360139253952</v>
      </c>
      <c r="H336" s="76" t="s">
        <v>201</v>
      </c>
      <c r="I336" s="71">
        <v>49.03563</v>
      </c>
      <c r="J336" s="71">
        <v>35.94967</v>
      </c>
      <c r="K336" s="71">
        <v>22.26976</v>
      </c>
    </row>
    <row r="337" spans="1:11" ht="24">
      <c r="A337" s="3">
        <v>4</v>
      </c>
      <c r="B337" s="61">
        <v>22422</v>
      </c>
      <c r="C337" s="71">
        <v>264.01</v>
      </c>
      <c r="D337" s="71">
        <v>1.876</v>
      </c>
      <c r="E337" s="71">
        <f t="shared" si="27"/>
        <v>0.1620864</v>
      </c>
      <c r="F337" s="71">
        <f t="shared" si="30"/>
        <v>30.62671</v>
      </c>
      <c r="G337" s="71">
        <f t="shared" si="31"/>
        <v>4.964173167744</v>
      </c>
      <c r="H337" s="76" t="s">
        <v>192</v>
      </c>
      <c r="I337" s="71">
        <v>34.54437</v>
      </c>
      <c r="J337" s="71">
        <v>32.13415</v>
      </c>
      <c r="K337" s="71">
        <v>25.20161</v>
      </c>
    </row>
    <row r="338" spans="1:11" ht="24">
      <c r="A338" s="3">
        <v>5</v>
      </c>
      <c r="B338" s="61">
        <v>22437</v>
      </c>
      <c r="C338" s="71">
        <v>263.75</v>
      </c>
      <c r="D338" s="71">
        <v>128.824</v>
      </c>
      <c r="E338" s="71">
        <f t="shared" si="27"/>
        <v>11.130393600000001</v>
      </c>
      <c r="F338" s="71">
        <f t="shared" si="30"/>
        <v>20.394163333333335</v>
      </c>
      <c r="G338" s="71">
        <f t="shared" si="31"/>
        <v>226.99506504268805</v>
      </c>
      <c r="H338" s="76" t="s">
        <v>193</v>
      </c>
      <c r="I338" s="71">
        <v>29.11956</v>
      </c>
      <c r="J338" s="71">
        <v>18.94229</v>
      </c>
      <c r="K338" s="71">
        <v>13.12064</v>
      </c>
    </row>
    <row r="339" spans="1:11" ht="24">
      <c r="A339" s="3">
        <v>6</v>
      </c>
      <c r="B339" s="61">
        <v>22453</v>
      </c>
      <c r="C339" s="71">
        <v>263.65</v>
      </c>
      <c r="D339" s="71">
        <v>58.96</v>
      </c>
      <c r="E339" s="71">
        <f t="shared" si="27"/>
        <v>5.094144</v>
      </c>
      <c r="F339" s="71">
        <f t="shared" si="30"/>
        <v>16.190050000000003</v>
      </c>
      <c r="G339" s="71">
        <f t="shared" si="31"/>
        <v>82.47444606720002</v>
      </c>
      <c r="H339" s="76" t="s">
        <v>194</v>
      </c>
      <c r="I339" s="71">
        <v>21.99194</v>
      </c>
      <c r="J339" s="71">
        <v>17.30669</v>
      </c>
      <c r="K339" s="71">
        <v>9.27152</v>
      </c>
    </row>
    <row r="340" spans="1:11" ht="24">
      <c r="A340" s="3">
        <v>7</v>
      </c>
      <c r="B340" s="61">
        <v>22465</v>
      </c>
      <c r="C340" s="71">
        <v>263.73</v>
      </c>
      <c r="D340" s="71">
        <v>63.011</v>
      </c>
      <c r="E340" s="71">
        <f t="shared" si="27"/>
        <v>5.444150400000001</v>
      </c>
      <c r="F340" s="71">
        <f t="shared" si="30"/>
        <v>14.61275</v>
      </c>
      <c r="G340" s="71">
        <f t="shared" si="31"/>
        <v>79.55400875760002</v>
      </c>
      <c r="H340" s="76" t="s">
        <v>195</v>
      </c>
      <c r="I340" s="71">
        <v>11.20518</v>
      </c>
      <c r="J340" s="71">
        <v>18.71985</v>
      </c>
      <c r="K340" s="71">
        <v>13.91322</v>
      </c>
    </row>
    <row r="341" spans="1:11" ht="24">
      <c r="A341" s="3">
        <v>8</v>
      </c>
      <c r="B341" s="61">
        <v>22472</v>
      </c>
      <c r="C341" s="71">
        <v>263.13</v>
      </c>
      <c r="D341" s="71">
        <v>30.627</v>
      </c>
      <c r="E341" s="71">
        <f t="shared" si="27"/>
        <v>2.6461728</v>
      </c>
      <c r="F341" s="71">
        <f t="shared" si="30"/>
        <v>11.09898</v>
      </c>
      <c r="G341" s="71">
        <f t="shared" si="31"/>
        <v>29.369818983743997</v>
      </c>
      <c r="H341" s="76" t="s">
        <v>196</v>
      </c>
      <c r="I341" s="71">
        <v>14.48975</v>
      </c>
      <c r="J341" s="71">
        <v>12.48786</v>
      </c>
      <c r="K341" s="71">
        <v>6.31933</v>
      </c>
    </row>
    <row r="342" spans="1:11" ht="24">
      <c r="A342" s="3">
        <v>9</v>
      </c>
      <c r="B342" s="61">
        <v>22481</v>
      </c>
      <c r="C342" s="71">
        <v>263.62</v>
      </c>
      <c r="D342" s="71">
        <v>40.233</v>
      </c>
      <c r="E342" s="71">
        <f t="shared" si="27"/>
        <v>3.4761311999999998</v>
      </c>
      <c r="F342" s="71">
        <f t="shared" si="30"/>
        <v>34.74145333333333</v>
      </c>
      <c r="G342" s="71">
        <f t="shared" si="31"/>
        <v>120.765849865344</v>
      </c>
      <c r="H342" s="76" t="s">
        <v>153</v>
      </c>
      <c r="I342" s="71">
        <v>30.33043</v>
      </c>
      <c r="J342" s="71">
        <v>39.7882</v>
      </c>
      <c r="K342" s="71">
        <v>34.10573</v>
      </c>
    </row>
    <row r="343" spans="1:11" ht="24">
      <c r="A343" s="3">
        <v>10</v>
      </c>
      <c r="B343" s="61">
        <v>22499</v>
      </c>
      <c r="C343" s="71">
        <v>262.35</v>
      </c>
      <c r="D343" s="71">
        <v>13.06</v>
      </c>
      <c r="E343" s="71">
        <f t="shared" si="27"/>
        <v>1.128384</v>
      </c>
      <c r="F343" s="71">
        <f t="shared" si="30"/>
        <v>43.015980000000006</v>
      </c>
      <c r="G343" s="71">
        <f t="shared" si="31"/>
        <v>48.53854357632001</v>
      </c>
      <c r="H343" s="76" t="s">
        <v>154</v>
      </c>
      <c r="I343" s="71">
        <v>34.2788</v>
      </c>
      <c r="J343" s="71">
        <v>40.91256</v>
      </c>
      <c r="K343" s="71">
        <v>53.85658</v>
      </c>
    </row>
    <row r="344" spans="1:11" ht="24">
      <c r="A344" s="3">
        <v>11</v>
      </c>
      <c r="B344" s="61">
        <v>22509</v>
      </c>
      <c r="C344" s="71">
        <v>263.17</v>
      </c>
      <c r="D344" s="71">
        <v>39.166</v>
      </c>
      <c r="E344" s="71">
        <f t="shared" si="27"/>
        <v>3.3839424</v>
      </c>
      <c r="F344" s="71">
        <f t="shared" si="30"/>
        <v>49.56536</v>
      </c>
      <c r="G344" s="71">
        <f t="shared" si="31"/>
        <v>167.726323275264</v>
      </c>
      <c r="H344" s="76" t="s">
        <v>155</v>
      </c>
      <c r="I344" s="71">
        <v>43.46497</v>
      </c>
      <c r="J344" s="71">
        <v>60.54643</v>
      </c>
      <c r="K344" s="71">
        <v>44.68468</v>
      </c>
    </row>
    <row r="345" spans="1:11" ht="24">
      <c r="A345" s="3">
        <v>12</v>
      </c>
      <c r="B345" s="61">
        <v>22513</v>
      </c>
      <c r="C345" s="71">
        <v>263.38</v>
      </c>
      <c r="D345" s="71">
        <v>425.507</v>
      </c>
      <c r="E345" s="71">
        <f t="shared" si="27"/>
        <v>36.7638048</v>
      </c>
      <c r="F345" s="71">
        <f t="shared" si="30"/>
        <v>272.32119333333327</v>
      </c>
      <c r="G345" s="71">
        <f t="shared" si="31"/>
        <v>10011.563194609726</v>
      </c>
      <c r="H345" s="76" t="s">
        <v>156</v>
      </c>
      <c r="I345" s="71">
        <v>297.8153</v>
      </c>
      <c r="J345" s="71">
        <v>254.86808</v>
      </c>
      <c r="K345" s="71">
        <v>264.2802</v>
      </c>
    </row>
    <row r="346" spans="1:11" ht="24">
      <c r="A346" s="3">
        <v>13</v>
      </c>
      <c r="B346" s="61">
        <v>22530</v>
      </c>
      <c r="C346" s="71">
        <v>262.79</v>
      </c>
      <c r="D346" s="71">
        <v>23.067</v>
      </c>
      <c r="E346" s="71">
        <f t="shared" si="27"/>
        <v>1.9929888000000002</v>
      </c>
      <c r="F346" s="71">
        <f t="shared" si="30"/>
        <v>13.945673333333332</v>
      </c>
      <c r="G346" s="71">
        <f t="shared" si="31"/>
        <v>27.793570761792</v>
      </c>
      <c r="H346" s="76" t="s">
        <v>181</v>
      </c>
      <c r="I346" s="71">
        <v>14.20948</v>
      </c>
      <c r="J346" s="71">
        <v>7.53915</v>
      </c>
      <c r="K346" s="71">
        <v>20.08839</v>
      </c>
    </row>
    <row r="347" spans="1:11" ht="24">
      <c r="A347" s="3">
        <v>14</v>
      </c>
      <c r="B347" s="61">
        <v>22542</v>
      </c>
      <c r="C347" s="71">
        <v>262.79</v>
      </c>
      <c r="D347" s="71">
        <v>109.148</v>
      </c>
      <c r="E347" s="71">
        <f t="shared" si="27"/>
        <v>9.4303872</v>
      </c>
      <c r="F347" s="71">
        <f t="shared" si="30"/>
        <v>12.18735</v>
      </c>
      <c r="G347" s="71">
        <f t="shared" si="31"/>
        <v>114.93142944192</v>
      </c>
      <c r="H347" s="76" t="s">
        <v>182</v>
      </c>
      <c r="I347" s="71">
        <v>15.10633</v>
      </c>
      <c r="J347" s="71">
        <v>12.58418</v>
      </c>
      <c r="K347" s="71">
        <v>8.87154</v>
      </c>
    </row>
    <row r="348" spans="1:11" ht="24">
      <c r="A348" s="3">
        <v>15</v>
      </c>
      <c r="B348" s="61">
        <v>22548</v>
      </c>
      <c r="C348" s="71">
        <v>263.03</v>
      </c>
      <c r="D348" s="71">
        <v>129.187</v>
      </c>
      <c r="E348" s="71">
        <f t="shared" si="27"/>
        <v>11.161756800000001</v>
      </c>
      <c r="F348" s="71">
        <f t="shared" si="30"/>
        <v>16.65604</v>
      </c>
      <c r="G348" s="71">
        <f t="shared" si="31"/>
        <v>185.91066773107204</v>
      </c>
      <c r="H348" s="76" t="s">
        <v>183</v>
      </c>
      <c r="I348" s="71">
        <v>16.73757</v>
      </c>
      <c r="J348" s="71">
        <v>14.24501</v>
      </c>
      <c r="K348" s="71">
        <v>18.98554</v>
      </c>
    </row>
    <row r="349" spans="1:11" ht="24">
      <c r="A349" s="3">
        <v>16</v>
      </c>
      <c r="B349" s="61">
        <v>22558</v>
      </c>
      <c r="C349" s="71">
        <v>263.78</v>
      </c>
      <c r="D349" s="71">
        <v>568.22</v>
      </c>
      <c r="E349" s="71">
        <f t="shared" si="27"/>
        <v>49.094208</v>
      </c>
      <c r="F349" s="71">
        <f t="shared" si="30"/>
        <v>196.43098</v>
      </c>
      <c r="G349" s="71">
        <f t="shared" si="31"/>
        <v>9643.623389763841</v>
      </c>
      <c r="H349" s="76" t="s">
        <v>184</v>
      </c>
      <c r="I349" s="71">
        <v>221.16816</v>
      </c>
      <c r="J349" s="71">
        <v>165.62144</v>
      </c>
      <c r="K349" s="71">
        <v>202.50334</v>
      </c>
    </row>
    <row r="350" spans="1:11" ht="24">
      <c r="A350" s="3">
        <v>17</v>
      </c>
      <c r="B350" s="61">
        <v>22576</v>
      </c>
      <c r="C350" s="71">
        <v>262.45</v>
      </c>
      <c r="D350" s="71">
        <v>27.222</v>
      </c>
      <c r="E350" s="71">
        <f t="shared" si="27"/>
        <v>2.3519808</v>
      </c>
      <c r="F350" s="71">
        <f t="shared" si="30"/>
        <v>23.95063</v>
      </c>
      <c r="G350" s="71">
        <f t="shared" si="31"/>
        <v>56.33142190790401</v>
      </c>
      <c r="H350" s="76" t="s">
        <v>139</v>
      </c>
      <c r="I350" s="71">
        <v>23.76551</v>
      </c>
      <c r="J350" s="71">
        <v>18.90756</v>
      </c>
      <c r="K350" s="71">
        <v>29.17882</v>
      </c>
    </row>
    <row r="351" spans="1:11" ht="24">
      <c r="A351" s="3">
        <v>18</v>
      </c>
      <c r="B351" s="61">
        <v>22580</v>
      </c>
      <c r="C351" s="71">
        <v>263.55</v>
      </c>
      <c r="D351" s="71">
        <v>527.522</v>
      </c>
      <c r="E351" s="71">
        <f t="shared" si="27"/>
        <v>45.57790080000001</v>
      </c>
      <c r="F351" s="71">
        <f t="shared" si="30"/>
        <v>194.59121000000002</v>
      </c>
      <c r="G351" s="71">
        <f t="shared" si="31"/>
        <v>8869.058865931971</v>
      </c>
      <c r="H351" s="76" t="s">
        <v>140</v>
      </c>
      <c r="I351" s="71">
        <v>234.49181</v>
      </c>
      <c r="J351" s="71">
        <v>160.26096</v>
      </c>
      <c r="K351" s="71">
        <v>189.02086</v>
      </c>
    </row>
    <row r="352" spans="1:11" ht="24">
      <c r="A352" s="3">
        <v>19</v>
      </c>
      <c r="B352" s="61">
        <v>22593</v>
      </c>
      <c r="C352" s="71">
        <v>262.535</v>
      </c>
      <c r="D352" s="71">
        <v>28.019</v>
      </c>
      <c r="E352" s="71">
        <f t="shared" si="27"/>
        <v>2.4208416</v>
      </c>
      <c r="F352" s="71">
        <f t="shared" si="30"/>
        <v>69.67822</v>
      </c>
      <c r="G352" s="71">
        <f t="shared" si="31"/>
        <v>168.67993358995201</v>
      </c>
      <c r="H352" s="76" t="s">
        <v>141</v>
      </c>
      <c r="I352" s="71">
        <v>42.21098</v>
      </c>
      <c r="J352" s="71">
        <v>71.11381</v>
      </c>
      <c r="K352" s="71">
        <v>95.70987</v>
      </c>
    </row>
    <row r="353" spans="1:11" ht="24">
      <c r="A353" s="3">
        <v>20</v>
      </c>
      <c r="B353" s="61">
        <v>22604</v>
      </c>
      <c r="C353" s="71">
        <v>262.15</v>
      </c>
      <c r="D353" s="71">
        <v>19.556</v>
      </c>
      <c r="E353" s="71">
        <f t="shared" si="27"/>
        <v>1.6896384000000002</v>
      </c>
      <c r="F353" s="71">
        <f t="shared" si="30"/>
        <v>76.19837666666668</v>
      </c>
      <c r="G353" s="71">
        <f t="shared" si="31"/>
        <v>128.74770323366403</v>
      </c>
      <c r="H353" s="76" t="s">
        <v>142</v>
      </c>
      <c r="I353" s="71">
        <v>81.77835</v>
      </c>
      <c r="J353" s="71">
        <v>84.21624</v>
      </c>
      <c r="K353" s="71">
        <v>62.60054</v>
      </c>
    </row>
    <row r="354" spans="1:11" ht="24">
      <c r="A354" s="3">
        <v>21</v>
      </c>
      <c r="B354" s="61">
        <v>22612</v>
      </c>
      <c r="C354" s="71">
        <v>262.91</v>
      </c>
      <c r="D354" s="71">
        <v>3.298</v>
      </c>
      <c r="E354" s="71">
        <f t="shared" si="27"/>
        <v>0.2849472</v>
      </c>
      <c r="F354" s="71">
        <f t="shared" si="30"/>
        <v>73.37414333333334</v>
      </c>
      <c r="G354" s="71">
        <f t="shared" si="31"/>
        <v>20.907756695232003</v>
      </c>
      <c r="H354" s="76" t="s">
        <v>129</v>
      </c>
      <c r="I354" s="71">
        <v>74.46627</v>
      </c>
      <c r="J354" s="71">
        <v>79.8644</v>
      </c>
      <c r="K354" s="71">
        <v>65.79176</v>
      </c>
    </row>
    <row r="355" spans="1:11" ht="24">
      <c r="A355" s="3">
        <v>22</v>
      </c>
      <c r="B355" s="61">
        <v>22626</v>
      </c>
      <c r="C355" s="71">
        <v>261.79</v>
      </c>
      <c r="D355" s="71">
        <v>1.866</v>
      </c>
      <c r="E355" s="71">
        <f t="shared" si="27"/>
        <v>0.16122240000000002</v>
      </c>
      <c r="F355" s="71">
        <f t="shared" si="30"/>
        <v>28.47478666666667</v>
      </c>
      <c r="G355" s="71">
        <f t="shared" si="31"/>
        <v>4.590773445888001</v>
      </c>
      <c r="H355" s="76" t="s">
        <v>130</v>
      </c>
      <c r="I355" s="71">
        <v>25.14701</v>
      </c>
      <c r="J355" s="71">
        <v>24.05618</v>
      </c>
      <c r="K355" s="71">
        <v>36.22117</v>
      </c>
    </row>
    <row r="356" spans="1:11" ht="24">
      <c r="A356" s="3">
        <v>23</v>
      </c>
      <c r="B356" s="61">
        <v>22634</v>
      </c>
      <c r="C356" s="71">
        <v>261.57</v>
      </c>
      <c r="D356" s="71">
        <v>1.53</v>
      </c>
      <c r="E356" s="71">
        <f t="shared" si="27"/>
        <v>0.132192</v>
      </c>
      <c r="F356" s="71">
        <f t="shared" si="30"/>
        <v>33.24642666666667</v>
      </c>
      <c r="G356" s="71">
        <f aca="true" t="shared" si="32" ref="G356:G403">F356*E356</f>
        <v>4.3949116339200005</v>
      </c>
      <c r="H356" s="76" t="s">
        <v>143</v>
      </c>
      <c r="I356" s="71">
        <v>28.4028</v>
      </c>
      <c r="J356" s="71">
        <v>43.01484</v>
      </c>
      <c r="K356" s="71">
        <v>28.32164</v>
      </c>
    </row>
    <row r="357" spans="1:11" ht="24">
      <c r="A357" s="3">
        <v>24</v>
      </c>
      <c r="B357" s="61">
        <v>22653</v>
      </c>
      <c r="C357" s="71">
        <v>261.13</v>
      </c>
      <c r="D357" s="71">
        <v>35.259</v>
      </c>
      <c r="E357" s="71">
        <f t="shared" si="27"/>
        <v>3.0463776</v>
      </c>
      <c r="F357" s="71">
        <f aca="true" t="shared" si="33" ref="F357:F403">+AVERAGE(I357:K357)</f>
        <v>53.869573333333335</v>
      </c>
      <c r="G357" s="71">
        <f t="shared" si="32"/>
        <v>164.107061524224</v>
      </c>
      <c r="H357" s="76" t="s">
        <v>185</v>
      </c>
      <c r="I357" s="71">
        <v>48.40979</v>
      </c>
      <c r="J357" s="71">
        <v>52.94353</v>
      </c>
      <c r="K357" s="71">
        <v>60.2554</v>
      </c>
    </row>
    <row r="358" spans="1:11" ht="24">
      <c r="A358" s="3">
        <v>25</v>
      </c>
      <c r="B358" s="61">
        <v>22660</v>
      </c>
      <c r="C358" s="71">
        <v>261.14</v>
      </c>
      <c r="D358" s="71">
        <v>39.129</v>
      </c>
      <c r="E358" s="71">
        <f t="shared" si="27"/>
        <v>3.3807456</v>
      </c>
      <c r="F358" s="71">
        <f t="shared" si="33"/>
        <v>49.527876666666664</v>
      </c>
      <c r="G358" s="71">
        <f t="shared" si="32"/>
        <v>167.44115111817598</v>
      </c>
      <c r="H358" s="76" t="s">
        <v>126</v>
      </c>
      <c r="I358" s="71">
        <v>42.31071</v>
      </c>
      <c r="J358" s="71">
        <v>43.10078</v>
      </c>
      <c r="K358" s="71">
        <v>63.17214</v>
      </c>
    </row>
    <row r="359" spans="1:11" ht="24">
      <c r="A359" s="3">
        <v>26</v>
      </c>
      <c r="B359" s="61">
        <v>22684</v>
      </c>
      <c r="C359" s="71">
        <v>261.33</v>
      </c>
      <c r="D359" s="71">
        <v>0.722</v>
      </c>
      <c r="E359" s="71">
        <f t="shared" si="27"/>
        <v>0.0623808</v>
      </c>
      <c r="F359" s="71">
        <f t="shared" si="33"/>
        <v>4.709263333333333</v>
      </c>
      <c r="G359" s="71">
        <f t="shared" si="32"/>
        <v>0.293767614144</v>
      </c>
      <c r="H359" s="76" t="s">
        <v>127</v>
      </c>
      <c r="I359" s="71">
        <v>5.71857</v>
      </c>
      <c r="J359" s="71">
        <v>3.30885</v>
      </c>
      <c r="K359" s="71">
        <v>5.10037</v>
      </c>
    </row>
    <row r="360" spans="1:11" ht="24">
      <c r="A360" s="3">
        <v>27</v>
      </c>
      <c r="B360" s="61">
        <v>22692</v>
      </c>
      <c r="C360" s="71">
        <v>261.23</v>
      </c>
      <c r="D360" s="71">
        <v>0.682</v>
      </c>
      <c r="E360" s="71">
        <f t="shared" si="27"/>
        <v>0.058924800000000006</v>
      </c>
      <c r="F360" s="71">
        <f t="shared" si="33"/>
        <v>6.137133333333334</v>
      </c>
      <c r="G360" s="71">
        <f t="shared" si="32"/>
        <v>0.3616293542400001</v>
      </c>
      <c r="H360" s="76" t="s">
        <v>186</v>
      </c>
      <c r="I360" s="71">
        <v>1.39329</v>
      </c>
      <c r="J360" s="71">
        <v>6.39345</v>
      </c>
      <c r="K360" s="71">
        <v>10.62466</v>
      </c>
    </row>
    <row r="361" spans="1:11" ht="24">
      <c r="A361" s="3">
        <v>28</v>
      </c>
      <c r="B361" s="61">
        <v>22702</v>
      </c>
      <c r="C361" s="71">
        <v>261.47</v>
      </c>
      <c r="D361" s="71">
        <v>0.608</v>
      </c>
      <c r="E361" s="71">
        <f t="shared" si="27"/>
        <v>0.0525312</v>
      </c>
      <c r="F361" s="71">
        <f t="shared" si="33"/>
        <v>15.01439</v>
      </c>
      <c r="G361" s="71">
        <f t="shared" si="32"/>
        <v>0.7887239239680001</v>
      </c>
      <c r="H361" s="76" t="s">
        <v>187</v>
      </c>
      <c r="I361" s="71">
        <v>26.81256</v>
      </c>
      <c r="J361" s="71">
        <v>7.55515</v>
      </c>
      <c r="K361" s="71">
        <v>10.67546</v>
      </c>
    </row>
    <row r="362" spans="1:11" ht="24">
      <c r="A362" s="3">
        <v>29</v>
      </c>
      <c r="B362" s="61">
        <v>22712</v>
      </c>
      <c r="C362" s="71">
        <v>261.07</v>
      </c>
      <c r="D362" s="71">
        <v>0.488</v>
      </c>
      <c r="E362" s="71">
        <f t="shared" si="27"/>
        <v>0.0421632</v>
      </c>
      <c r="F362" s="71">
        <f t="shared" si="33"/>
        <v>1.8124666666666667</v>
      </c>
      <c r="G362" s="71">
        <f t="shared" si="32"/>
        <v>0.07641939455999999</v>
      </c>
      <c r="H362" s="76" t="s">
        <v>188</v>
      </c>
      <c r="I362" s="71">
        <v>1.23066</v>
      </c>
      <c r="J362" s="71">
        <v>1.52578</v>
      </c>
      <c r="K362" s="71">
        <v>2.68096</v>
      </c>
    </row>
    <row r="363" spans="1:11" ht="24">
      <c r="A363" s="3">
        <v>30</v>
      </c>
      <c r="B363" s="61">
        <v>22723</v>
      </c>
      <c r="C363" s="71">
        <v>260.75</v>
      </c>
      <c r="D363" s="71">
        <v>0.401</v>
      </c>
      <c r="E363" s="71">
        <f t="shared" si="27"/>
        <v>0.0346464</v>
      </c>
      <c r="F363" s="71">
        <f t="shared" si="33"/>
        <v>11.163206666666667</v>
      </c>
      <c r="G363" s="71">
        <f t="shared" si="32"/>
        <v>0.38676492345600005</v>
      </c>
      <c r="H363" s="76" t="s">
        <v>144</v>
      </c>
      <c r="I363" s="71">
        <v>4.1279</v>
      </c>
      <c r="J363" s="71">
        <v>8.84086</v>
      </c>
      <c r="K363" s="71">
        <v>20.52086</v>
      </c>
    </row>
    <row r="364" spans="1:11" s="137" customFormat="1" ht="24.75" thickBot="1">
      <c r="A364" s="133">
        <v>31</v>
      </c>
      <c r="B364" s="134">
        <v>22732</v>
      </c>
      <c r="C364" s="135">
        <v>261.27</v>
      </c>
      <c r="D364" s="135">
        <v>0.565</v>
      </c>
      <c r="E364" s="135">
        <f t="shared" si="27"/>
        <v>0.048816</v>
      </c>
      <c r="F364" s="135">
        <f t="shared" si="33"/>
        <v>18.363003333333335</v>
      </c>
      <c r="G364" s="135">
        <f t="shared" si="32"/>
        <v>0.89640837072</v>
      </c>
      <c r="H364" s="136" t="s">
        <v>145</v>
      </c>
      <c r="I364" s="135">
        <v>23.28358</v>
      </c>
      <c r="J364" s="135">
        <v>21.9981</v>
      </c>
      <c r="K364" s="135">
        <v>9.80733</v>
      </c>
    </row>
    <row r="365" spans="1:11" ht="24">
      <c r="A365" s="3">
        <v>1</v>
      </c>
      <c r="B365" s="61">
        <v>22741</v>
      </c>
      <c r="C365" s="71">
        <v>261.85</v>
      </c>
      <c r="D365" s="71">
        <v>0.669</v>
      </c>
      <c r="E365" s="71">
        <f t="shared" si="27"/>
        <v>0.05780160000000001</v>
      </c>
      <c r="F365" s="71">
        <f t="shared" si="33"/>
        <v>6.571813333333334</v>
      </c>
      <c r="G365" s="71">
        <f t="shared" si="32"/>
        <v>0.3798613255680001</v>
      </c>
      <c r="H365" s="76" t="s">
        <v>189</v>
      </c>
      <c r="I365" s="71">
        <v>1.37888</v>
      </c>
      <c r="J365" s="71">
        <v>10.34787</v>
      </c>
      <c r="K365" s="71">
        <v>7.98869</v>
      </c>
    </row>
    <row r="366" spans="1:11" ht="24">
      <c r="A366" s="3">
        <v>2</v>
      </c>
      <c r="B366" s="61">
        <v>22762</v>
      </c>
      <c r="C366" s="71">
        <v>261.85</v>
      </c>
      <c r="D366" s="71">
        <v>0.674</v>
      </c>
      <c r="E366" s="71">
        <f t="shared" si="27"/>
        <v>0.0582336</v>
      </c>
      <c r="F366" s="71">
        <f t="shared" si="33"/>
        <v>2.2464766666666667</v>
      </c>
      <c r="G366" s="71">
        <f t="shared" si="32"/>
        <v>0.13082042361600002</v>
      </c>
      <c r="H366" s="76" t="s">
        <v>190</v>
      </c>
      <c r="I366" s="71">
        <v>0.87313</v>
      </c>
      <c r="J366" s="71">
        <v>0.91466</v>
      </c>
      <c r="K366" s="71">
        <v>4.95164</v>
      </c>
    </row>
    <row r="367" spans="1:11" ht="24">
      <c r="A367" s="3">
        <v>3</v>
      </c>
      <c r="B367" s="61">
        <v>22773</v>
      </c>
      <c r="C367" s="71">
        <v>261.29</v>
      </c>
      <c r="D367" s="71">
        <v>0.483</v>
      </c>
      <c r="E367" s="71">
        <f t="shared" si="27"/>
        <v>0.0417312</v>
      </c>
      <c r="F367" s="71">
        <f t="shared" si="33"/>
        <v>20.333326666666668</v>
      </c>
      <c r="G367" s="71">
        <f t="shared" si="32"/>
        <v>0.8485341217920002</v>
      </c>
      <c r="H367" s="76" t="s">
        <v>201</v>
      </c>
      <c r="I367" s="71">
        <v>20.88634</v>
      </c>
      <c r="J367" s="71">
        <v>20.03108</v>
      </c>
      <c r="K367" s="71">
        <v>20.08256</v>
      </c>
    </row>
    <row r="368" spans="1:11" ht="24">
      <c r="A368" s="3">
        <v>4</v>
      </c>
      <c r="B368" s="61">
        <v>22782</v>
      </c>
      <c r="C368" s="71">
        <v>264.06</v>
      </c>
      <c r="D368" s="71">
        <v>59.938</v>
      </c>
      <c r="E368" s="71">
        <f t="shared" si="27"/>
        <v>5.178643200000001</v>
      </c>
      <c r="F368" s="71">
        <f t="shared" si="33"/>
        <v>17.110046666666666</v>
      </c>
      <c r="G368" s="71">
        <f t="shared" si="32"/>
        <v>88.606826822016</v>
      </c>
      <c r="H368" s="76" t="s">
        <v>192</v>
      </c>
      <c r="I368" s="71">
        <v>15.21478</v>
      </c>
      <c r="J368" s="71">
        <v>23.52299</v>
      </c>
      <c r="K368" s="71">
        <v>12.59237</v>
      </c>
    </row>
    <row r="369" spans="1:11" ht="24">
      <c r="A369" s="3">
        <v>5</v>
      </c>
      <c r="B369" s="61">
        <v>22801</v>
      </c>
      <c r="C369" s="71">
        <v>261.69</v>
      </c>
      <c r="D369" s="71">
        <v>0.606</v>
      </c>
      <c r="E369" s="71">
        <f t="shared" si="27"/>
        <v>0.0523584</v>
      </c>
      <c r="F369" s="71">
        <f t="shared" si="33"/>
        <v>89.65331333333332</v>
      </c>
      <c r="G369" s="71">
        <f t="shared" si="32"/>
        <v>4.694104040831999</v>
      </c>
      <c r="H369" s="76" t="s">
        <v>193</v>
      </c>
      <c r="I369" s="71">
        <v>98.4187</v>
      </c>
      <c r="J369" s="71">
        <v>92.62086</v>
      </c>
      <c r="K369" s="71">
        <v>77.92038</v>
      </c>
    </row>
    <row r="370" spans="1:11" ht="24">
      <c r="A370" s="3">
        <v>6</v>
      </c>
      <c r="B370" s="61">
        <v>22809</v>
      </c>
      <c r="C370" s="71">
        <v>261.19</v>
      </c>
      <c r="D370" s="71">
        <v>0.454</v>
      </c>
      <c r="E370" s="71">
        <f t="shared" si="27"/>
        <v>0.039225600000000006</v>
      </c>
      <c r="F370" s="71">
        <f t="shared" si="33"/>
        <v>80.33145333333333</v>
      </c>
      <c r="G370" s="71">
        <f t="shared" si="32"/>
        <v>3.151049455872</v>
      </c>
      <c r="H370" s="76" t="s">
        <v>194</v>
      </c>
      <c r="I370" s="71">
        <v>62.88289</v>
      </c>
      <c r="J370" s="71">
        <v>91.10766</v>
      </c>
      <c r="K370" s="71">
        <v>87.00381</v>
      </c>
    </row>
    <row r="371" spans="1:11" ht="24">
      <c r="A371" s="3">
        <v>7</v>
      </c>
      <c r="B371" s="61">
        <v>22832</v>
      </c>
      <c r="C371" s="71">
        <v>260.83</v>
      </c>
      <c r="D371" s="71">
        <v>0.367</v>
      </c>
      <c r="E371" s="71">
        <f t="shared" si="27"/>
        <v>0.0317088</v>
      </c>
      <c r="F371" s="71">
        <f t="shared" si="33"/>
        <v>10.75846</v>
      </c>
      <c r="G371" s="71">
        <f t="shared" si="32"/>
        <v>0.341137856448</v>
      </c>
      <c r="H371" s="76" t="s">
        <v>195</v>
      </c>
      <c r="I371" s="71">
        <v>16.89552</v>
      </c>
      <c r="J371" s="71">
        <v>14.16564</v>
      </c>
      <c r="K371" s="71">
        <v>1.21422</v>
      </c>
    </row>
    <row r="372" spans="1:11" ht="24">
      <c r="A372" s="3">
        <v>8</v>
      </c>
      <c r="B372" s="61">
        <v>22839</v>
      </c>
      <c r="C372" s="71">
        <v>260.25</v>
      </c>
      <c r="D372" s="71">
        <v>0.239</v>
      </c>
      <c r="E372" s="71">
        <f t="shared" si="27"/>
        <v>0.0206496</v>
      </c>
      <c r="F372" s="71">
        <f t="shared" si="33"/>
        <v>7.852156666666666</v>
      </c>
      <c r="G372" s="71">
        <f t="shared" si="32"/>
        <v>0.16214389430399997</v>
      </c>
      <c r="H372" s="76" t="s">
        <v>196</v>
      </c>
      <c r="I372" s="71">
        <v>2.71104</v>
      </c>
      <c r="J372" s="71">
        <v>7.41265</v>
      </c>
      <c r="K372" s="71">
        <v>13.43278</v>
      </c>
    </row>
    <row r="373" spans="1:11" ht="24">
      <c r="A373" s="3">
        <v>9</v>
      </c>
      <c r="B373" s="61">
        <v>22864</v>
      </c>
      <c r="C373" s="71">
        <v>263.35</v>
      </c>
      <c r="D373" s="71">
        <v>108.533</v>
      </c>
      <c r="E373" s="71">
        <f t="shared" si="27"/>
        <v>9.3772512</v>
      </c>
      <c r="F373" s="71">
        <f t="shared" si="33"/>
        <v>71.21157666666666</v>
      </c>
      <c r="G373" s="71">
        <f t="shared" si="32"/>
        <v>667.768842751392</v>
      </c>
      <c r="H373" s="76" t="s">
        <v>153</v>
      </c>
      <c r="I373" s="71">
        <v>70.59235</v>
      </c>
      <c r="J373" s="71">
        <v>81.52174</v>
      </c>
      <c r="K373" s="71">
        <v>61.52064</v>
      </c>
    </row>
    <row r="374" spans="1:11" ht="24">
      <c r="A374" s="3">
        <v>10</v>
      </c>
      <c r="B374" s="61">
        <v>22866</v>
      </c>
      <c r="C374" s="71">
        <v>263</v>
      </c>
      <c r="D374" s="71">
        <v>102.511</v>
      </c>
      <c r="E374" s="71">
        <f t="shared" si="27"/>
        <v>8.8569504</v>
      </c>
      <c r="F374" s="71">
        <f t="shared" si="33"/>
        <v>74.82014666666667</v>
      </c>
      <c r="G374" s="71">
        <f t="shared" si="32"/>
        <v>662.6783279473921</v>
      </c>
      <c r="H374" s="76" t="s">
        <v>154</v>
      </c>
      <c r="I374" s="71">
        <v>77.55</v>
      </c>
      <c r="J374" s="71">
        <v>68.50702</v>
      </c>
      <c r="K374" s="71">
        <v>78.40342</v>
      </c>
    </row>
    <row r="375" spans="1:11" ht="24">
      <c r="A375" s="3">
        <v>11</v>
      </c>
      <c r="B375" s="61">
        <v>22877</v>
      </c>
      <c r="C375" s="71">
        <v>263.49</v>
      </c>
      <c r="D375" s="71">
        <v>124.552</v>
      </c>
      <c r="E375" s="71">
        <f t="shared" si="27"/>
        <v>10.761292800000001</v>
      </c>
      <c r="F375" s="71">
        <f t="shared" si="33"/>
        <v>79.36362000000001</v>
      </c>
      <c r="G375" s="71">
        <f t="shared" si="32"/>
        <v>854.0551524879362</v>
      </c>
      <c r="H375" s="76" t="s">
        <v>155</v>
      </c>
      <c r="I375" s="71">
        <v>80.90579</v>
      </c>
      <c r="J375" s="71">
        <v>87.82702</v>
      </c>
      <c r="K375" s="71">
        <v>69.35805</v>
      </c>
    </row>
    <row r="376" spans="1:11" ht="24">
      <c r="A376" s="3">
        <v>12</v>
      </c>
      <c r="B376" s="61">
        <v>22890</v>
      </c>
      <c r="C376" s="71">
        <v>262.84</v>
      </c>
      <c r="D376" s="71">
        <v>332.985</v>
      </c>
      <c r="E376" s="71">
        <f t="shared" si="27"/>
        <v>28.769904000000004</v>
      </c>
      <c r="F376" s="71">
        <f t="shared" si="33"/>
        <v>93.58692</v>
      </c>
      <c r="G376" s="71">
        <f t="shared" si="32"/>
        <v>2692.4867040556805</v>
      </c>
      <c r="H376" s="76" t="s">
        <v>156</v>
      </c>
      <c r="I376" s="71">
        <v>83.82792</v>
      </c>
      <c r="J376" s="71">
        <v>128.78061</v>
      </c>
      <c r="K376" s="71">
        <v>68.15223</v>
      </c>
    </row>
    <row r="377" spans="1:11" ht="24">
      <c r="A377" s="3">
        <v>13</v>
      </c>
      <c r="B377" s="61">
        <v>22905</v>
      </c>
      <c r="C377" s="71">
        <v>262.43</v>
      </c>
      <c r="D377" s="71">
        <v>39.748</v>
      </c>
      <c r="E377" s="71">
        <f t="shared" si="27"/>
        <v>3.4342272</v>
      </c>
      <c r="F377" s="71">
        <f t="shared" si="33"/>
        <v>6.388236666666667</v>
      </c>
      <c r="G377" s="71">
        <f t="shared" si="32"/>
        <v>21.938656120704</v>
      </c>
      <c r="H377" s="76" t="s">
        <v>181</v>
      </c>
      <c r="I377" s="71">
        <v>6.22103</v>
      </c>
      <c r="J377" s="71">
        <v>4.8446</v>
      </c>
      <c r="K377" s="71">
        <v>8.09908</v>
      </c>
    </row>
    <row r="378" spans="1:11" ht="24">
      <c r="A378" s="3">
        <v>14</v>
      </c>
      <c r="B378" s="61">
        <v>22914</v>
      </c>
      <c r="C378" s="71">
        <v>261.83</v>
      </c>
      <c r="D378" s="71">
        <v>81.89</v>
      </c>
      <c r="E378" s="71">
        <f t="shared" si="27"/>
        <v>7.075296000000001</v>
      </c>
      <c r="F378" s="71">
        <f t="shared" si="33"/>
        <v>94.92189333333333</v>
      </c>
      <c r="G378" s="71">
        <f t="shared" si="32"/>
        <v>671.60049221376</v>
      </c>
      <c r="H378" s="76" t="s">
        <v>182</v>
      </c>
      <c r="I378" s="71">
        <v>74.27302</v>
      </c>
      <c r="J378" s="71">
        <v>107.57123</v>
      </c>
      <c r="K378" s="71">
        <v>102.92143</v>
      </c>
    </row>
    <row r="379" spans="1:11" ht="24">
      <c r="A379" s="3">
        <v>15</v>
      </c>
      <c r="B379" s="61">
        <v>22927</v>
      </c>
      <c r="C379" s="71">
        <v>261.27</v>
      </c>
      <c r="D379" s="71">
        <v>34.23</v>
      </c>
      <c r="E379" s="71">
        <f t="shared" si="27"/>
        <v>2.957472</v>
      </c>
      <c r="F379" s="71">
        <f t="shared" si="33"/>
        <v>10.204043333333333</v>
      </c>
      <c r="G379" s="71">
        <f t="shared" si="32"/>
        <v>30.17817244512</v>
      </c>
      <c r="H379" s="76" t="s">
        <v>183</v>
      </c>
      <c r="I379" s="71">
        <v>6.49906</v>
      </c>
      <c r="J379" s="71">
        <v>7.49217</v>
      </c>
      <c r="K379" s="71">
        <v>16.6209</v>
      </c>
    </row>
    <row r="380" spans="1:11" ht="24">
      <c r="A380" s="3">
        <v>16</v>
      </c>
      <c r="B380" s="61">
        <v>22947</v>
      </c>
      <c r="C380" s="71">
        <v>262.21</v>
      </c>
      <c r="D380" s="71">
        <v>37.313</v>
      </c>
      <c r="E380" s="71">
        <f t="shared" si="27"/>
        <v>3.2238432000000006</v>
      </c>
      <c r="F380" s="71">
        <f t="shared" si="33"/>
        <v>26.91249666666667</v>
      </c>
      <c r="G380" s="71">
        <f t="shared" si="32"/>
        <v>86.76166937385602</v>
      </c>
      <c r="H380" s="76" t="s">
        <v>184</v>
      </c>
      <c r="I380" s="71">
        <v>25.3884</v>
      </c>
      <c r="J380" s="71">
        <v>25.87703</v>
      </c>
      <c r="K380" s="71">
        <v>29.47206</v>
      </c>
    </row>
    <row r="381" spans="1:11" ht="24">
      <c r="A381" s="3">
        <v>17</v>
      </c>
      <c r="B381" s="61">
        <v>22956</v>
      </c>
      <c r="C381" s="71">
        <v>262.41</v>
      </c>
      <c r="D381" s="71">
        <v>23.01</v>
      </c>
      <c r="E381" s="71">
        <f t="shared" si="27"/>
        <v>1.9880640000000003</v>
      </c>
      <c r="F381" s="71">
        <f t="shared" si="33"/>
        <v>1.8051300000000001</v>
      </c>
      <c r="G381" s="71">
        <f t="shared" si="32"/>
        <v>3.588713968320001</v>
      </c>
      <c r="H381" s="76" t="s">
        <v>139</v>
      </c>
      <c r="I381" s="71">
        <v>0</v>
      </c>
      <c r="J381" s="71">
        <v>0</v>
      </c>
      <c r="K381" s="71">
        <v>5.41539</v>
      </c>
    </row>
    <row r="382" spans="1:14" ht="24">
      <c r="A382" s="3">
        <v>18</v>
      </c>
      <c r="B382" s="61">
        <v>22978</v>
      </c>
      <c r="C382" s="71">
        <v>262.27</v>
      </c>
      <c r="D382" s="71">
        <v>12.428</v>
      </c>
      <c r="E382" s="71">
        <f t="shared" si="27"/>
        <v>1.0737792000000002</v>
      </c>
      <c r="H382" s="76" t="s">
        <v>140</v>
      </c>
      <c r="I382" s="71">
        <v>0</v>
      </c>
      <c r="J382" s="71">
        <v>0</v>
      </c>
      <c r="K382" s="71">
        <v>0</v>
      </c>
      <c r="M382" s="71">
        <f>+AVERAGE(I382:K382)</f>
        <v>0</v>
      </c>
      <c r="N382" s="71">
        <f>M382*E382</f>
        <v>0</v>
      </c>
    </row>
    <row r="383" spans="1:11" ht="24">
      <c r="A383" s="3">
        <v>19</v>
      </c>
      <c r="B383" s="61">
        <v>22986</v>
      </c>
      <c r="C383" s="71">
        <v>262.55</v>
      </c>
      <c r="D383" s="71">
        <v>15.504</v>
      </c>
      <c r="E383" s="71">
        <f t="shared" si="27"/>
        <v>1.3395456000000001</v>
      </c>
      <c r="F383" s="71">
        <f t="shared" si="33"/>
        <v>8.817526666666666</v>
      </c>
      <c r="G383" s="71">
        <f t="shared" si="32"/>
        <v>11.811479049216</v>
      </c>
      <c r="H383" s="76" t="s">
        <v>141</v>
      </c>
      <c r="I383" s="71">
        <v>14.83679</v>
      </c>
      <c r="J383" s="71">
        <v>7.93575</v>
      </c>
      <c r="K383" s="71">
        <v>3.68004</v>
      </c>
    </row>
    <row r="384" spans="1:11" ht="24">
      <c r="A384" s="3">
        <v>20</v>
      </c>
      <c r="B384" s="61">
        <v>22998</v>
      </c>
      <c r="C384" s="71">
        <v>262.25</v>
      </c>
      <c r="D384" s="71">
        <v>5.491</v>
      </c>
      <c r="E384" s="71">
        <f t="shared" si="27"/>
        <v>0.4744224</v>
      </c>
      <c r="F384" s="71">
        <f t="shared" si="33"/>
        <v>4.7819166666666675</v>
      </c>
      <c r="G384" s="71">
        <f t="shared" si="32"/>
        <v>2.2686483816000007</v>
      </c>
      <c r="H384" s="76" t="s">
        <v>142</v>
      </c>
      <c r="I384" s="71">
        <v>0.65731</v>
      </c>
      <c r="J384" s="71">
        <v>9.59434</v>
      </c>
      <c r="K384" s="71">
        <v>4.0941</v>
      </c>
    </row>
    <row r="385" spans="1:11" ht="24">
      <c r="A385" s="3">
        <v>21</v>
      </c>
      <c r="B385" s="61">
        <v>23024</v>
      </c>
      <c r="C385" s="71">
        <v>262.95</v>
      </c>
      <c r="D385" s="71">
        <v>6.475</v>
      </c>
      <c r="E385" s="71">
        <f t="shared" si="27"/>
        <v>0.55944</v>
      </c>
      <c r="F385" s="71">
        <f t="shared" si="33"/>
        <v>19.447186666666667</v>
      </c>
      <c r="G385" s="71">
        <f t="shared" si="32"/>
        <v>10.879534108800001</v>
      </c>
      <c r="H385" s="76" t="s">
        <v>129</v>
      </c>
      <c r="I385" s="71">
        <v>16.09766</v>
      </c>
      <c r="J385" s="71">
        <v>26.89329</v>
      </c>
      <c r="K385" s="71">
        <v>15.35061</v>
      </c>
    </row>
    <row r="386" spans="1:11" ht="24">
      <c r="A386" s="3">
        <v>22</v>
      </c>
      <c r="B386" s="61">
        <v>23032</v>
      </c>
      <c r="C386" s="71">
        <v>262.79</v>
      </c>
      <c r="D386" s="71">
        <v>4.742</v>
      </c>
      <c r="E386" s="71">
        <f t="shared" si="27"/>
        <v>0.40970880000000004</v>
      </c>
      <c r="F386" s="71">
        <f t="shared" si="33"/>
        <v>20.88181666666667</v>
      </c>
      <c r="G386" s="71">
        <f t="shared" si="32"/>
        <v>8.555464048320001</v>
      </c>
      <c r="H386" s="76" t="s">
        <v>130</v>
      </c>
      <c r="I386" s="71">
        <v>21.00248</v>
      </c>
      <c r="J386" s="71">
        <v>26.55631</v>
      </c>
      <c r="K386" s="71">
        <v>15.08666</v>
      </c>
    </row>
    <row r="387" spans="1:11" ht="24">
      <c r="A387" s="3">
        <v>23</v>
      </c>
      <c r="B387" s="61">
        <v>23048</v>
      </c>
      <c r="C387" s="71">
        <v>262.4</v>
      </c>
      <c r="D387" s="71">
        <v>1.322</v>
      </c>
      <c r="E387" s="71">
        <f t="shared" si="27"/>
        <v>0.11422080000000001</v>
      </c>
      <c r="F387" s="71">
        <f t="shared" si="33"/>
        <v>11.121793333333335</v>
      </c>
      <c r="G387" s="71">
        <f t="shared" si="32"/>
        <v>1.2703401319680003</v>
      </c>
      <c r="H387" s="76" t="s">
        <v>143</v>
      </c>
      <c r="I387" s="71">
        <v>4.01056</v>
      </c>
      <c r="J387" s="71">
        <v>10.54515</v>
      </c>
      <c r="K387" s="71">
        <v>18.80967</v>
      </c>
    </row>
    <row r="388" spans="1:11" ht="24">
      <c r="A388" s="3">
        <v>24</v>
      </c>
      <c r="B388" s="61">
        <v>23060</v>
      </c>
      <c r="C388" s="71">
        <v>262.27</v>
      </c>
      <c r="D388" s="71">
        <v>1.094</v>
      </c>
      <c r="E388" s="71">
        <f t="shared" si="27"/>
        <v>0.09452160000000001</v>
      </c>
      <c r="F388" s="71">
        <f t="shared" si="33"/>
        <v>8.087596666666666</v>
      </c>
      <c r="G388" s="71">
        <f t="shared" si="32"/>
        <v>0.7644525770880001</v>
      </c>
      <c r="H388" s="76" t="s">
        <v>185</v>
      </c>
      <c r="I388" s="71">
        <v>14.59854</v>
      </c>
      <c r="J388" s="71">
        <v>4.92595</v>
      </c>
      <c r="K388" s="71">
        <v>4.7383</v>
      </c>
    </row>
    <row r="389" spans="1:11" s="198" customFormat="1" ht="24.75" thickBot="1">
      <c r="A389" s="194">
        <v>25</v>
      </c>
      <c r="B389" s="195">
        <v>23075</v>
      </c>
      <c r="C389" s="196">
        <v>261.15</v>
      </c>
      <c r="D389" s="196">
        <v>0.516</v>
      </c>
      <c r="E389" s="196">
        <f t="shared" si="27"/>
        <v>0.0445824</v>
      </c>
      <c r="F389" s="196">
        <f t="shared" si="33"/>
        <v>8.893183333333333</v>
      </c>
      <c r="G389" s="196">
        <f t="shared" si="32"/>
        <v>0.39647945664</v>
      </c>
      <c r="H389" s="197" t="s">
        <v>126</v>
      </c>
      <c r="I389" s="196">
        <v>3.40148</v>
      </c>
      <c r="J389" s="196">
        <v>8.89199</v>
      </c>
      <c r="K389" s="196">
        <v>14.38608</v>
      </c>
    </row>
    <row r="390" spans="1:12" ht="24.75" thickTop="1">
      <c r="A390" s="3">
        <v>1</v>
      </c>
      <c r="B390" s="61">
        <v>23227</v>
      </c>
      <c r="C390" s="71">
        <v>265.68</v>
      </c>
      <c r="D390" s="71">
        <v>193.807</v>
      </c>
      <c r="E390" s="71">
        <f t="shared" si="27"/>
        <v>16.7449248</v>
      </c>
      <c r="F390" s="71">
        <f t="shared" si="33"/>
        <v>53.73508</v>
      </c>
      <c r="G390" s="71">
        <f t="shared" si="32"/>
        <v>899.789873721984</v>
      </c>
      <c r="H390" s="76" t="s">
        <v>189</v>
      </c>
      <c r="I390" s="71">
        <v>37.6848</v>
      </c>
      <c r="J390" s="71">
        <v>69.17107</v>
      </c>
      <c r="K390" s="71">
        <v>54.34937</v>
      </c>
      <c r="L390" s="1" t="s">
        <v>204</v>
      </c>
    </row>
    <row r="391" spans="1:11" ht="24">
      <c r="A391" s="3">
        <v>2</v>
      </c>
      <c r="B391" s="61">
        <v>23250</v>
      </c>
      <c r="C391" s="71">
        <v>264.95</v>
      </c>
      <c r="D391" s="71">
        <v>150.644</v>
      </c>
      <c r="E391" s="71">
        <f t="shared" si="27"/>
        <v>13.0156416</v>
      </c>
      <c r="F391" s="71">
        <f t="shared" si="33"/>
        <v>37.9135</v>
      </c>
      <c r="G391" s="71">
        <f t="shared" si="32"/>
        <v>493.4685278016</v>
      </c>
      <c r="H391" s="76" t="s">
        <v>190</v>
      </c>
      <c r="I391" s="71">
        <v>25.36174</v>
      </c>
      <c r="J391" s="71">
        <v>47.22776</v>
      </c>
      <c r="K391" s="71">
        <v>41.151</v>
      </c>
    </row>
    <row r="392" spans="1:11" ht="24">
      <c r="A392" s="3">
        <v>3</v>
      </c>
      <c r="B392" s="61">
        <v>23264</v>
      </c>
      <c r="C392" s="71">
        <v>264.23</v>
      </c>
      <c r="D392" s="71">
        <v>103.67</v>
      </c>
      <c r="E392" s="71">
        <f t="shared" si="27"/>
        <v>8.957088</v>
      </c>
      <c r="F392" s="71">
        <f t="shared" si="33"/>
        <v>249.19861666666665</v>
      </c>
      <c r="G392" s="71">
        <f t="shared" si="32"/>
        <v>2232.0939389616</v>
      </c>
      <c r="H392" s="76" t="s">
        <v>191</v>
      </c>
      <c r="I392" s="71">
        <v>257.23569</v>
      </c>
      <c r="J392" s="71">
        <v>240.93297</v>
      </c>
      <c r="K392" s="71">
        <v>249.42719</v>
      </c>
    </row>
    <row r="393" spans="1:11" ht="24">
      <c r="A393" s="3">
        <v>4</v>
      </c>
      <c r="B393" s="61">
        <v>23275</v>
      </c>
      <c r="C393" s="71">
        <v>263.65</v>
      </c>
      <c r="D393" s="71">
        <v>411.278</v>
      </c>
      <c r="E393" s="71">
        <f t="shared" si="27"/>
        <v>35.5344192</v>
      </c>
      <c r="F393" s="71">
        <f t="shared" si="33"/>
        <v>334.36965000000004</v>
      </c>
      <c r="G393" s="71">
        <f t="shared" si="32"/>
        <v>11881.631310857281</v>
      </c>
      <c r="H393" s="76" t="s">
        <v>192</v>
      </c>
      <c r="I393" s="71">
        <v>347.5524</v>
      </c>
      <c r="J393" s="71">
        <v>334.45036</v>
      </c>
      <c r="K393" s="71">
        <v>321.10619</v>
      </c>
    </row>
    <row r="394" spans="1:11" ht="24">
      <c r="A394" s="3">
        <v>5</v>
      </c>
      <c r="B394" s="61">
        <v>23299</v>
      </c>
      <c r="C394" s="71">
        <v>264.75</v>
      </c>
      <c r="D394" s="71">
        <v>38.783</v>
      </c>
      <c r="E394" s="71">
        <f t="shared" si="27"/>
        <v>3.3508512</v>
      </c>
      <c r="F394" s="71">
        <f t="shared" si="33"/>
        <v>8.538026666666667</v>
      </c>
      <c r="G394" s="71">
        <f t="shared" si="32"/>
        <v>28.609656901632004</v>
      </c>
      <c r="H394" s="76" t="s">
        <v>193</v>
      </c>
      <c r="I394" s="71">
        <v>5.0722</v>
      </c>
      <c r="J394" s="71">
        <v>10.71122</v>
      </c>
      <c r="K394" s="71">
        <v>9.83066</v>
      </c>
    </row>
    <row r="395" spans="1:11" ht="24">
      <c r="A395" s="3">
        <v>6</v>
      </c>
      <c r="B395" s="61">
        <v>23311</v>
      </c>
      <c r="C395" s="71">
        <v>265.05</v>
      </c>
      <c r="D395" s="71">
        <v>46.033</v>
      </c>
      <c r="E395" s="71">
        <f t="shared" si="27"/>
        <v>3.9772512000000004</v>
      </c>
      <c r="F395" s="71">
        <f t="shared" si="33"/>
        <v>29.774689999999996</v>
      </c>
      <c r="G395" s="71">
        <f t="shared" si="32"/>
        <v>118.421421532128</v>
      </c>
      <c r="H395" s="76" t="s">
        <v>194</v>
      </c>
      <c r="I395" s="71">
        <v>33.46329</v>
      </c>
      <c r="J395" s="71">
        <v>40.2643</v>
      </c>
      <c r="K395" s="71">
        <v>15.59648</v>
      </c>
    </row>
    <row r="396" spans="1:11" ht="24">
      <c r="A396" s="3">
        <v>7</v>
      </c>
      <c r="B396" s="61">
        <v>23320</v>
      </c>
      <c r="C396" s="71">
        <v>265.69</v>
      </c>
      <c r="D396" s="71">
        <v>46.012</v>
      </c>
      <c r="E396" s="71">
        <f t="shared" si="27"/>
        <v>3.9754368</v>
      </c>
      <c r="F396" s="71">
        <f t="shared" si="33"/>
        <v>13.587966666666667</v>
      </c>
      <c r="G396" s="71">
        <f t="shared" si="32"/>
        <v>54.01810272384</v>
      </c>
      <c r="H396" s="76" t="s">
        <v>195</v>
      </c>
      <c r="I396" s="71">
        <v>6.4914</v>
      </c>
      <c r="J396" s="71">
        <v>17.4216</v>
      </c>
      <c r="K396" s="71">
        <v>16.8509</v>
      </c>
    </row>
    <row r="397" spans="1:11" ht="24">
      <c r="A397" s="3">
        <v>8</v>
      </c>
      <c r="B397" s="61">
        <v>23339</v>
      </c>
      <c r="C397" s="71">
        <v>265.67</v>
      </c>
      <c r="D397" s="71">
        <v>23.539</v>
      </c>
      <c r="E397" s="71">
        <f t="shared" si="27"/>
        <v>2.0337696000000003</v>
      </c>
      <c r="F397" s="71">
        <f t="shared" si="33"/>
        <v>13.004026666666666</v>
      </c>
      <c r="G397" s="71">
        <f t="shared" si="32"/>
        <v>26.447194112256003</v>
      </c>
      <c r="H397" s="76" t="s">
        <v>196</v>
      </c>
      <c r="I397" s="71">
        <v>10.63096</v>
      </c>
      <c r="J397" s="71">
        <v>15.17357</v>
      </c>
      <c r="K397" s="71">
        <v>13.20755</v>
      </c>
    </row>
    <row r="398" spans="1:11" ht="24">
      <c r="A398" s="3">
        <v>9</v>
      </c>
      <c r="B398" s="61">
        <v>23353</v>
      </c>
      <c r="C398" s="71">
        <v>265.31</v>
      </c>
      <c r="D398" s="71">
        <v>13.236</v>
      </c>
      <c r="E398" s="71">
        <f t="shared" si="27"/>
        <v>1.1435904000000001</v>
      </c>
      <c r="F398" s="71">
        <f t="shared" si="33"/>
        <v>18.263223333333332</v>
      </c>
      <c r="G398" s="71">
        <f t="shared" si="32"/>
        <v>20.885646877056</v>
      </c>
      <c r="H398" s="76" t="s">
        <v>153</v>
      </c>
      <c r="I398" s="71">
        <v>17.82831</v>
      </c>
      <c r="J398" s="71">
        <v>18.79321</v>
      </c>
      <c r="K398" s="71">
        <v>18.16815</v>
      </c>
    </row>
    <row r="399" spans="1:11" ht="24">
      <c r="A399" s="3">
        <v>10</v>
      </c>
      <c r="B399" s="61">
        <v>23367</v>
      </c>
      <c r="C399" s="71">
        <v>264.99</v>
      </c>
      <c r="D399" s="71">
        <v>4.301</v>
      </c>
      <c r="E399" s="71">
        <f t="shared" si="27"/>
        <v>0.37160640000000006</v>
      </c>
      <c r="F399" s="71">
        <f t="shared" si="33"/>
        <v>15.9895</v>
      </c>
      <c r="G399" s="71">
        <f t="shared" si="32"/>
        <v>5.941800532800001</v>
      </c>
      <c r="H399" s="76" t="s">
        <v>154</v>
      </c>
      <c r="I399" s="71">
        <v>21.94921</v>
      </c>
      <c r="J399" s="71">
        <v>15.25734</v>
      </c>
      <c r="K399" s="71">
        <v>10.76195</v>
      </c>
    </row>
    <row r="400" spans="1:11" ht="24">
      <c r="A400" s="3">
        <v>11</v>
      </c>
      <c r="B400" s="61">
        <v>23383</v>
      </c>
      <c r="C400" s="71">
        <v>264.97</v>
      </c>
      <c r="D400" s="71">
        <v>4.264</v>
      </c>
      <c r="E400" s="71">
        <f t="shared" si="27"/>
        <v>0.36840960000000006</v>
      </c>
      <c r="F400" s="71">
        <f t="shared" si="33"/>
        <v>6.663476666666667</v>
      </c>
      <c r="G400" s="71">
        <f t="shared" si="32"/>
        <v>2.4548887733760005</v>
      </c>
      <c r="H400" s="76" t="s">
        <v>155</v>
      </c>
      <c r="I400" s="71">
        <v>3.61402</v>
      </c>
      <c r="J400" s="71">
        <v>7.07532</v>
      </c>
      <c r="K400" s="71">
        <v>9.30109</v>
      </c>
    </row>
    <row r="401" spans="1:11" ht="24">
      <c r="A401" s="3">
        <v>12</v>
      </c>
      <c r="B401" s="61">
        <v>23402</v>
      </c>
      <c r="C401" s="71">
        <v>264.93</v>
      </c>
      <c r="D401" s="71">
        <v>5.804</v>
      </c>
      <c r="E401" s="71">
        <f t="shared" si="27"/>
        <v>0.5014656000000001</v>
      </c>
      <c r="F401" s="71">
        <f t="shared" si="33"/>
        <v>5.468066666666666</v>
      </c>
      <c r="G401" s="71">
        <f t="shared" si="32"/>
        <v>2.7420473318400003</v>
      </c>
      <c r="H401" s="76" t="s">
        <v>156</v>
      </c>
      <c r="I401" s="71">
        <v>4.4077</v>
      </c>
      <c r="J401" s="71">
        <v>8.06116</v>
      </c>
      <c r="K401" s="71">
        <v>3.93534</v>
      </c>
    </row>
    <row r="402" spans="1:11" ht="24">
      <c r="A402" s="3">
        <v>13</v>
      </c>
      <c r="B402" s="61">
        <v>23411</v>
      </c>
      <c r="C402" s="71">
        <v>264.95</v>
      </c>
      <c r="D402" s="71">
        <v>7.025</v>
      </c>
      <c r="E402" s="71">
        <f t="shared" si="27"/>
        <v>0.60696</v>
      </c>
      <c r="F402" s="71">
        <f t="shared" si="33"/>
        <v>5.71303</v>
      </c>
      <c r="G402" s="71">
        <f t="shared" si="32"/>
        <v>3.4675806888</v>
      </c>
      <c r="H402" s="76" t="s">
        <v>181</v>
      </c>
      <c r="I402" s="71">
        <v>4.77905</v>
      </c>
      <c r="J402" s="71">
        <v>5.59497</v>
      </c>
      <c r="K402" s="71">
        <v>6.76507</v>
      </c>
    </row>
    <row r="403" spans="1:11" ht="24">
      <c r="A403" s="3">
        <v>14</v>
      </c>
      <c r="B403" s="61">
        <v>23430</v>
      </c>
      <c r="C403" s="71">
        <v>264.93</v>
      </c>
      <c r="D403" s="71">
        <v>5.21</v>
      </c>
      <c r="E403" s="71">
        <f t="shared" si="27"/>
        <v>0.45014400000000004</v>
      </c>
      <c r="F403" s="71">
        <f t="shared" si="33"/>
        <v>14.148096666666666</v>
      </c>
      <c r="G403" s="71">
        <f t="shared" si="32"/>
        <v>6.36868082592</v>
      </c>
      <c r="H403" s="76" t="s">
        <v>182</v>
      </c>
      <c r="I403" s="71">
        <v>15.82278</v>
      </c>
      <c r="J403" s="71">
        <v>23.17323</v>
      </c>
      <c r="K403" s="71">
        <v>3.44828</v>
      </c>
    </row>
    <row r="404" spans="1:21" s="217" customFormat="1" ht="24.75" thickBot="1">
      <c r="A404" s="213">
        <v>15</v>
      </c>
      <c r="B404" s="214">
        <v>23441</v>
      </c>
      <c r="C404" s="215">
        <v>264.25</v>
      </c>
      <c r="D404" s="215">
        <v>4.512</v>
      </c>
      <c r="E404" s="215">
        <f t="shared" si="27"/>
        <v>0.3898368</v>
      </c>
      <c r="F404" s="215"/>
      <c r="G404" s="215"/>
      <c r="H404" s="216" t="s">
        <v>183</v>
      </c>
      <c r="I404" s="215"/>
      <c r="J404" s="215"/>
      <c r="K404" s="215"/>
      <c r="L404" s="214">
        <v>23441</v>
      </c>
      <c r="M404" s="215">
        <v>264.25</v>
      </c>
      <c r="N404" s="215">
        <v>4.512</v>
      </c>
      <c r="O404" s="215">
        <f>N404*0.0864</f>
        <v>0.3898368</v>
      </c>
      <c r="P404" s="215">
        <f>+AVERAGE(S404:U404)</f>
        <v>0</v>
      </c>
      <c r="Q404" s="215">
        <f>P404*O404</f>
        <v>0</v>
      </c>
      <c r="R404" s="216" t="s">
        <v>183</v>
      </c>
      <c r="S404" s="215">
        <v>0</v>
      </c>
      <c r="T404" s="215">
        <v>0</v>
      </c>
      <c r="U404" s="215">
        <v>0</v>
      </c>
    </row>
    <row r="405" spans="1:11" ht="24">
      <c r="A405" s="3">
        <v>1</v>
      </c>
      <c r="B405" s="61">
        <v>23474</v>
      </c>
      <c r="C405" s="71">
        <v>263.49</v>
      </c>
      <c r="D405" s="71">
        <v>3.82</v>
      </c>
      <c r="E405" s="71">
        <f t="shared" si="27"/>
        <v>0.330048</v>
      </c>
      <c r="F405" s="71">
        <f>+AVERAGE(I405:K405)</f>
        <v>6.228776666666666</v>
      </c>
      <c r="G405" s="71">
        <f>F405*E405</f>
        <v>2.0557952812799996</v>
      </c>
      <c r="H405" s="76" t="s">
        <v>189</v>
      </c>
      <c r="I405" s="71">
        <v>8.76855</v>
      </c>
      <c r="J405" s="71">
        <v>4.26367</v>
      </c>
      <c r="K405" s="71">
        <v>5.65411</v>
      </c>
    </row>
    <row r="406" spans="1:11" ht="24">
      <c r="A406" s="3">
        <v>2</v>
      </c>
      <c r="B406" s="61">
        <v>23493</v>
      </c>
      <c r="C406" s="71">
        <v>265.01</v>
      </c>
      <c r="D406" s="71">
        <v>3.459</v>
      </c>
      <c r="E406" s="71">
        <f t="shared" si="27"/>
        <v>0.2988576</v>
      </c>
      <c r="F406" s="71">
        <f>+AVERAGE(I406:K406)</f>
        <v>4.439143333333333</v>
      </c>
      <c r="G406" s="71">
        <f>F406*E406</f>
        <v>1.3266717226559999</v>
      </c>
      <c r="H406" s="76" t="s">
        <v>190</v>
      </c>
      <c r="I406" s="71">
        <v>6.07739</v>
      </c>
      <c r="J406" s="71">
        <v>4.45792</v>
      </c>
      <c r="K406" s="71">
        <v>2.78212</v>
      </c>
    </row>
    <row r="407" spans="1:11" ht="24">
      <c r="A407" s="3">
        <v>3</v>
      </c>
      <c r="B407" s="61">
        <v>23504</v>
      </c>
      <c r="C407" s="71">
        <v>264.55</v>
      </c>
      <c r="D407" s="71">
        <v>5.456</v>
      </c>
      <c r="E407" s="71">
        <f t="shared" si="27"/>
        <v>0.47139840000000005</v>
      </c>
      <c r="F407" s="71">
        <f aca="true" t="shared" si="34" ref="F407:F431">+AVERAGE(I407:K407)</f>
        <v>6.853876666666667</v>
      </c>
      <c r="G407" s="71">
        <f aca="true" t="shared" si="35" ref="G407:G431">F407*E407</f>
        <v>3.2309064944640005</v>
      </c>
      <c r="H407" s="76" t="s">
        <v>201</v>
      </c>
      <c r="I407" s="71">
        <v>0</v>
      </c>
      <c r="J407" s="71">
        <v>7.82014</v>
      </c>
      <c r="K407" s="71">
        <v>12.74149</v>
      </c>
    </row>
    <row r="408" spans="1:11" ht="24">
      <c r="A408" s="3">
        <v>4</v>
      </c>
      <c r="B408" s="61">
        <v>23517</v>
      </c>
      <c r="C408" s="71">
        <v>264.35</v>
      </c>
      <c r="D408" s="71">
        <v>4.378</v>
      </c>
      <c r="E408" s="71">
        <f t="shared" si="27"/>
        <v>0.3782592</v>
      </c>
      <c r="F408" s="71">
        <f t="shared" si="34"/>
        <v>8.061973333333333</v>
      </c>
      <c r="G408" s="71">
        <f t="shared" si="35"/>
        <v>3.0495155834879997</v>
      </c>
      <c r="H408" s="76" t="s">
        <v>192</v>
      </c>
      <c r="I408" s="71">
        <v>3.70047</v>
      </c>
      <c r="J408" s="71">
        <v>16.41153</v>
      </c>
      <c r="K408" s="71">
        <v>4.07392</v>
      </c>
    </row>
    <row r="409" spans="1:11" ht="24">
      <c r="A409" s="3">
        <v>5</v>
      </c>
      <c r="B409" s="61">
        <v>23530</v>
      </c>
      <c r="C409" s="71">
        <v>263.55</v>
      </c>
      <c r="D409" s="71">
        <v>3.735</v>
      </c>
      <c r="E409" s="71">
        <f t="shared" si="27"/>
        <v>0.322704</v>
      </c>
      <c r="F409" s="71">
        <f t="shared" si="34"/>
        <v>10.103366666666668</v>
      </c>
      <c r="G409" s="71">
        <f t="shared" si="35"/>
        <v>3.2603968368000005</v>
      </c>
      <c r="H409" s="76" t="s">
        <v>193</v>
      </c>
      <c r="I409" s="71">
        <v>10.59282</v>
      </c>
      <c r="J409" s="71">
        <v>6.64673</v>
      </c>
      <c r="K409" s="71">
        <v>13.07055</v>
      </c>
    </row>
    <row r="410" spans="1:11" ht="24">
      <c r="A410" s="3">
        <v>6</v>
      </c>
      <c r="B410" s="61">
        <v>23549</v>
      </c>
      <c r="C410" s="71">
        <v>264.75</v>
      </c>
      <c r="D410" s="71">
        <v>5.633</v>
      </c>
      <c r="E410" s="71">
        <f t="shared" si="27"/>
        <v>0.48669120000000005</v>
      </c>
      <c r="F410" s="71">
        <f t="shared" si="34"/>
        <v>14.31342</v>
      </c>
      <c r="G410" s="71">
        <f t="shared" si="35"/>
        <v>6.966215555904001</v>
      </c>
      <c r="H410" s="76" t="s">
        <v>194</v>
      </c>
      <c r="I410" s="71">
        <v>12.69247</v>
      </c>
      <c r="J410" s="71">
        <v>22.83014</v>
      </c>
      <c r="K410" s="71">
        <v>7.41765</v>
      </c>
    </row>
    <row r="411" spans="1:11" ht="24">
      <c r="A411" s="3">
        <v>7</v>
      </c>
      <c r="B411" s="61">
        <v>23564</v>
      </c>
      <c r="C411" s="71">
        <v>263.73</v>
      </c>
      <c r="D411" s="71">
        <v>4.382</v>
      </c>
      <c r="E411" s="71">
        <f t="shared" si="27"/>
        <v>0.3786048</v>
      </c>
      <c r="F411" s="71">
        <f t="shared" si="34"/>
        <v>10.404146666666668</v>
      </c>
      <c r="G411" s="71">
        <f t="shared" si="35"/>
        <v>3.9390598679040005</v>
      </c>
      <c r="H411" s="76" t="s">
        <v>195</v>
      </c>
      <c r="I411" s="71">
        <v>9.10979</v>
      </c>
      <c r="J411" s="71">
        <v>10.90173</v>
      </c>
      <c r="K411" s="71">
        <v>11.20092</v>
      </c>
    </row>
    <row r="412" spans="1:11" ht="24">
      <c r="A412" s="3">
        <v>8</v>
      </c>
      <c r="B412" s="61">
        <v>23570</v>
      </c>
      <c r="C412" s="71">
        <v>264.65</v>
      </c>
      <c r="D412" s="71">
        <v>15.324</v>
      </c>
      <c r="E412" s="71">
        <f t="shared" si="27"/>
        <v>1.3239936</v>
      </c>
      <c r="F412" s="71">
        <f t="shared" si="34"/>
        <v>19.670239999999996</v>
      </c>
      <c r="G412" s="71">
        <f t="shared" si="35"/>
        <v>26.043271870463997</v>
      </c>
      <c r="H412" s="76" t="s">
        <v>196</v>
      </c>
      <c r="I412" s="71">
        <v>21.05404</v>
      </c>
      <c r="J412" s="71">
        <v>20.34132</v>
      </c>
      <c r="K412" s="71">
        <v>17.61536</v>
      </c>
    </row>
    <row r="413" spans="1:11" ht="24">
      <c r="A413" s="3">
        <v>9</v>
      </c>
      <c r="B413" s="61">
        <v>23594</v>
      </c>
      <c r="C413" s="71">
        <v>264.65</v>
      </c>
      <c r="D413" s="71">
        <v>5.607</v>
      </c>
      <c r="E413" s="71">
        <f t="shared" si="27"/>
        <v>0.48444480000000006</v>
      </c>
      <c r="F413" s="71">
        <f t="shared" si="34"/>
        <v>5.8158</v>
      </c>
      <c r="G413" s="71">
        <f t="shared" si="35"/>
        <v>2.8174340678400007</v>
      </c>
      <c r="H413" s="76" t="s">
        <v>153</v>
      </c>
      <c r="I413" s="71">
        <v>6.17665</v>
      </c>
      <c r="J413" s="71">
        <v>4.47227</v>
      </c>
      <c r="K413" s="71">
        <v>6.79848</v>
      </c>
    </row>
    <row r="414" spans="1:11" ht="24">
      <c r="A414" s="3">
        <v>10</v>
      </c>
      <c r="B414" s="61">
        <v>23607</v>
      </c>
      <c r="C414" s="71">
        <v>264.67</v>
      </c>
      <c r="D414" s="71">
        <v>78.735</v>
      </c>
      <c r="E414" s="71">
        <f t="shared" si="27"/>
        <v>6.802704</v>
      </c>
      <c r="F414" s="71">
        <f t="shared" si="34"/>
        <v>14.762536666666668</v>
      </c>
      <c r="G414" s="71">
        <f t="shared" si="35"/>
        <v>100.42516723248</v>
      </c>
      <c r="H414" s="76" t="s">
        <v>154</v>
      </c>
      <c r="I414" s="71">
        <v>15.13285</v>
      </c>
      <c r="J414" s="71">
        <v>15.35546</v>
      </c>
      <c r="K414" s="71">
        <v>13.7993</v>
      </c>
    </row>
    <row r="415" spans="1:11" ht="24">
      <c r="A415" s="3">
        <v>11</v>
      </c>
      <c r="B415" s="61">
        <v>23616</v>
      </c>
      <c r="C415" s="71">
        <v>264.87</v>
      </c>
      <c r="D415" s="71">
        <v>81.561</v>
      </c>
      <c r="E415" s="71">
        <f t="shared" si="27"/>
        <v>7.046870400000001</v>
      </c>
      <c r="F415" s="71">
        <f t="shared" si="34"/>
        <v>16.82464</v>
      </c>
      <c r="G415" s="71">
        <f t="shared" si="35"/>
        <v>118.56105760665601</v>
      </c>
      <c r="H415" s="76" t="s">
        <v>155</v>
      </c>
      <c r="I415" s="71">
        <v>13.29313</v>
      </c>
      <c r="J415" s="71">
        <v>11.53037</v>
      </c>
      <c r="K415" s="71">
        <v>25.65042</v>
      </c>
    </row>
    <row r="416" spans="1:11" ht="24">
      <c r="A416" s="3">
        <v>12</v>
      </c>
      <c r="B416" s="61">
        <v>23626</v>
      </c>
      <c r="C416" s="71">
        <v>264.08</v>
      </c>
      <c r="D416" s="71">
        <v>50.155</v>
      </c>
      <c r="E416" s="71">
        <f t="shared" si="27"/>
        <v>4.333392</v>
      </c>
      <c r="F416" s="71">
        <f t="shared" si="34"/>
        <v>12.457733333333332</v>
      </c>
      <c r="G416" s="71">
        <f t="shared" si="35"/>
        <v>53.98424196479999</v>
      </c>
      <c r="H416" s="76" t="s">
        <v>156</v>
      </c>
      <c r="I416" s="71">
        <v>12.01997</v>
      </c>
      <c r="J416" s="71">
        <v>5.78316</v>
      </c>
      <c r="K416" s="71">
        <v>19.57007</v>
      </c>
    </row>
    <row r="417" spans="1:11" ht="24">
      <c r="A417" s="3">
        <v>13</v>
      </c>
      <c r="B417" s="61">
        <v>23633</v>
      </c>
      <c r="C417" s="71">
        <v>263.7</v>
      </c>
      <c r="D417" s="71">
        <v>191.149</v>
      </c>
      <c r="E417" s="71">
        <f t="shared" si="27"/>
        <v>16.5152736</v>
      </c>
      <c r="F417" s="71">
        <f t="shared" si="34"/>
        <v>115.07917666666667</v>
      </c>
      <c r="G417" s="71">
        <f t="shared" si="35"/>
        <v>1900.564088312736</v>
      </c>
      <c r="H417" s="76" t="s">
        <v>181</v>
      </c>
      <c r="I417" s="71">
        <v>101.51979</v>
      </c>
      <c r="J417" s="71">
        <v>122.66336</v>
      </c>
      <c r="K417" s="71">
        <v>121.05438</v>
      </c>
    </row>
    <row r="418" spans="1:11" ht="24">
      <c r="A418" s="3">
        <v>14</v>
      </c>
      <c r="B418" s="61">
        <v>23648</v>
      </c>
      <c r="C418" s="71">
        <v>265.08</v>
      </c>
      <c r="D418" s="71">
        <v>477.753</v>
      </c>
      <c r="E418" s="71">
        <f t="shared" si="27"/>
        <v>41.2778592</v>
      </c>
      <c r="F418" s="71">
        <f t="shared" si="34"/>
        <v>167.67334000000002</v>
      </c>
      <c r="G418" s="71">
        <f t="shared" si="35"/>
        <v>6921.196520113729</v>
      </c>
      <c r="H418" s="76" t="s">
        <v>182</v>
      </c>
      <c r="I418" s="71">
        <v>166.75893</v>
      </c>
      <c r="J418" s="71">
        <v>151.76948</v>
      </c>
      <c r="K418" s="71">
        <v>184.49161</v>
      </c>
    </row>
    <row r="419" spans="1:11" ht="24">
      <c r="A419" s="3">
        <v>15</v>
      </c>
      <c r="B419" s="61">
        <v>23658</v>
      </c>
      <c r="C419" s="71">
        <v>264.62</v>
      </c>
      <c r="D419" s="71">
        <v>174.982</v>
      </c>
      <c r="E419" s="71">
        <f t="shared" si="27"/>
        <v>15.1184448</v>
      </c>
      <c r="F419" s="71">
        <f t="shared" si="34"/>
        <v>37.09985666666667</v>
      </c>
      <c r="G419" s="71">
        <f t="shared" si="35"/>
        <v>560.892135102912</v>
      </c>
      <c r="H419" s="76" t="s">
        <v>183</v>
      </c>
      <c r="I419" s="71">
        <v>34.93215</v>
      </c>
      <c r="J419" s="71">
        <v>35.56355</v>
      </c>
      <c r="K419" s="71">
        <v>40.80387</v>
      </c>
    </row>
    <row r="420" spans="1:11" ht="24">
      <c r="A420" s="3">
        <v>16</v>
      </c>
      <c r="B420" s="61">
        <v>23678</v>
      </c>
      <c r="C420" s="71">
        <v>264.99</v>
      </c>
      <c r="D420" s="71">
        <v>189.077</v>
      </c>
      <c r="E420" s="71">
        <f t="shared" si="27"/>
        <v>16.3362528</v>
      </c>
      <c r="F420" s="71">
        <f t="shared" si="34"/>
        <v>82.25361666666667</v>
      </c>
      <c r="G420" s="71">
        <f t="shared" si="35"/>
        <v>1343.71587558096</v>
      </c>
      <c r="H420" s="76" t="s">
        <v>184</v>
      </c>
      <c r="I420" s="71">
        <v>85.08654</v>
      </c>
      <c r="J420" s="71">
        <v>81.10814</v>
      </c>
      <c r="K420" s="71">
        <v>80.56617</v>
      </c>
    </row>
    <row r="421" spans="1:11" ht="24">
      <c r="A421" s="3">
        <v>17</v>
      </c>
      <c r="B421" s="61">
        <v>23696</v>
      </c>
      <c r="C421" s="71">
        <v>264.99</v>
      </c>
      <c r="D421" s="71">
        <v>3.961</v>
      </c>
      <c r="E421" s="71">
        <f t="shared" si="27"/>
        <v>0.3422304</v>
      </c>
      <c r="F421" s="71">
        <f t="shared" si="34"/>
        <v>5.674933333333333</v>
      </c>
      <c r="G421" s="71">
        <f t="shared" si="35"/>
        <v>1.9421347046399997</v>
      </c>
      <c r="H421" s="76" t="s">
        <v>139</v>
      </c>
      <c r="I421" s="71">
        <v>4.40076</v>
      </c>
      <c r="J421" s="71">
        <v>6.06387</v>
      </c>
      <c r="K421" s="71">
        <v>6.56017</v>
      </c>
    </row>
    <row r="422" spans="1:11" ht="24">
      <c r="A422" s="3">
        <v>18</v>
      </c>
      <c r="B422" s="61">
        <v>23704</v>
      </c>
      <c r="C422" s="71">
        <v>265.03</v>
      </c>
      <c r="D422" s="71">
        <v>4.152</v>
      </c>
      <c r="E422" s="71">
        <f t="shared" si="27"/>
        <v>0.3587328</v>
      </c>
      <c r="F422" s="71">
        <f t="shared" si="34"/>
        <v>6.770246666666666</v>
      </c>
      <c r="G422" s="71">
        <f t="shared" si="35"/>
        <v>2.428709543424</v>
      </c>
      <c r="H422" s="76" t="s">
        <v>140</v>
      </c>
      <c r="I422" s="71">
        <v>4.38068</v>
      </c>
      <c r="J422" s="71">
        <v>8.8845</v>
      </c>
      <c r="K422" s="71">
        <v>7.04556</v>
      </c>
    </row>
    <row r="423" spans="1:11" ht="24">
      <c r="A423" s="3">
        <v>19</v>
      </c>
      <c r="B423" s="61">
        <v>23718</v>
      </c>
      <c r="C423" s="71">
        <v>264.95</v>
      </c>
      <c r="D423" s="71">
        <v>4.121</v>
      </c>
      <c r="E423" s="71">
        <f t="shared" si="27"/>
        <v>0.35605440000000005</v>
      </c>
      <c r="F423" s="71">
        <f t="shared" si="34"/>
        <v>2.44148</v>
      </c>
      <c r="G423" s="71">
        <f t="shared" si="35"/>
        <v>0.8692996965120001</v>
      </c>
      <c r="H423" s="76" t="s">
        <v>141</v>
      </c>
      <c r="I423" s="71">
        <v>2.46488</v>
      </c>
      <c r="J423" s="71">
        <v>1.09202</v>
      </c>
      <c r="K423" s="71">
        <v>3.76754</v>
      </c>
    </row>
    <row r="424" spans="1:11" s="235" customFormat="1" ht="24">
      <c r="A424" s="231">
        <v>20</v>
      </c>
      <c r="B424" s="232">
        <v>23727</v>
      </c>
      <c r="C424" s="233">
        <v>265.04</v>
      </c>
      <c r="D424" s="233">
        <v>4.162</v>
      </c>
      <c r="E424" s="233">
        <f t="shared" si="27"/>
        <v>0.3595968</v>
      </c>
      <c r="F424" s="233"/>
      <c r="G424" s="233"/>
      <c r="H424" s="234" t="s">
        <v>142</v>
      </c>
      <c r="I424" s="233">
        <v>0</v>
      </c>
      <c r="J424" s="233">
        <v>0</v>
      </c>
      <c r="K424" s="233">
        <v>0</v>
      </c>
    </row>
    <row r="425" spans="1:11" s="235" customFormat="1" ht="24">
      <c r="A425" s="231">
        <v>21</v>
      </c>
      <c r="B425" s="232">
        <v>23738</v>
      </c>
      <c r="C425" s="233">
        <v>265.17</v>
      </c>
      <c r="D425" s="233">
        <v>4.198</v>
      </c>
      <c r="E425" s="233">
        <f t="shared" si="27"/>
        <v>0.36270720000000006</v>
      </c>
      <c r="F425" s="233"/>
      <c r="G425" s="233"/>
      <c r="H425" s="234" t="s">
        <v>129</v>
      </c>
      <c r="I425" s="233">
        <v>0.34183</v>
      </c>
      <c r="J425" s="233">
        <v>0</v>
      </c>
      <c r="K425" s="233">
        <v>0.77262</v>
      </c>
    </row>
    <row r="426" spans="1:11" ht="24">
      <c r="A426" s="3">
        <v>22</v>
      </c>
      <c r="B426" s="61">
        <v>23749</v>
      </c>
      <c r="C426" s="71">
        <v>265.05</v>
      </c>
      <c r="D426" s="71">
        <v>2.364</v>
      </c>
      <c r="E426" s="71">
        <f t="shared" si="27"/>
        <v>0.2042496</v>
      </c>
      <c r="F426" s="71">
        <f t="shared" si="34"/>
        <v>3.1228700000000003</v>
      </c>
      <c r="G426" s="71">
        <f t="shared" si="35"/>
        <v>0.6378449483520001</v>
      </c>
      <c r="H426" s="76" t="s">
        <v>130</v>
      </c>
      <c r="I426" s="71">
        <v>2.89612</v>
      </c>
      <c r="J426" s="71">
        <v>6.47249</v>
      </c>
      <c r="K426" s="71">
        <v>0</v>
      </c>
    </row>
    <row r="427" spans="1:11" ht="24">
      <c r="A427" s="3">
        <v>23</v>
      </c>
      <c r="B427" s="61">
        <v>23760</v>
      </c>
      <c r="C427" s="71">
        <v>265.11</v>
      </c>
      <c r="D427" s="71">
        <v>2.547</v>
      </c>
      <c r="E427" s="71">
        <f t="shared" si="27"/>
        <v>0.22006080000000003</v>
      </c>
      <c r="F427" s="71">
        <f t="shared" si="34"/>
        <v>2.8141833333333337</v>
      </c>
      <c r="G427" s="71">
        <f t="shared" si="35"/>
        <v>0.6192914356800001</v>
      </c>
      <c r="H427" s="76" t="s">
        <v>143</v>
      </c>
      <c r="I427" s="71">
        <v>3.6194</v>
      </c>
      <c r="J427" s="71">
        <v>0</v>
      </c>
      <c r="K427" s="71">
        <v>4.82315</v>
      </c>
    </row>
    <row r="428" spans="1:11" ht="24">
      <c r="A428" s="3">
        <v>24</v>
      </c>
      <c r="B428" s="61">
        <v>23769</v>
      </c>
      <c r="C428" s="71">
        <v>265.1</v>
      </c>
      <c r="D428" s="71">
        <v>2.542</v>
      </c>
      <c r="E428" s="71">
        <f t="shared" si="27"/>
        <v>0.21962879999999999</v>
      </c>
      <c r="F428" s="71">
        <f t="shared" si="34"/>
        <v>7.23695</v>
      </c>
      <c r="G428" s="71">
        <f t="shared" si="35"/>
        <v>1.58944264416</v>
      </c>
      <c r="H428" s="76" t="s">
        <v>185</v>
      </c>
      <c r="I428" s="71">
        <v>8.30835</v>
      </c>
      <c r="J428" s="71">
        <v>6.57575</v>
      </c>
      <c r="K428" s="71">
        <v>6.82675</v>
      </c>
    </row>
    <row r="429" spans="1:11" ht="24">
      <c r="A429" s="3">
        <v>25</v>
      </c>
      <c r="B429" s="61">
        <v>23787</v>
      </c>
      <c r="C429" s="71">
        <v>265.11</v>
      </c>
      <c r="D429" s="71">
        <v>2.61</v>
      </c>
      <c r="E429" s="71">
        <f t="shared" si="27"/>
        <v>0.225504</v>
      </c>
      <c r="F429" s="71">
        <f t="shared" si="34"/>
        <v>8.467976666666667</v>
      </c>
      <c r="G429" s="71">
        <f t="shared" si="35"/>
        <v>1.90956261024</v>
      </c>
      <c r="H429" s="57" t="s">
        <v>126</v>
      </c>
      <c r="I429" s="71">
        <v>6.82055</v>
      </c>
      <c r="J429" s="71">
        <v>12.72534</v>
      </c>
      <c r="K429" s="71">
        <v>5.85804</v>
      </c>
    </row>
    <row r="430" spans="1:11" s="5" customFormat="1" ht="24">
      <c r="A430" s="4">
        <v>26</v>
      </c>
      <c r="B430" s="65">
        <v>23809</v>
      </c>
      <c r="C430" s="8">
        <v>265.05</v>
      </c>
      <c r="D430" s="8">
        <v>2.55</v>
      </c>
      <c r="E430" s="8">
        <f t="shared" si="27"/>
        <v>0.22032</v>
      </c>
      <c r="F430" s="8">
        <f t="shared" si="34"/>
        <v>26.058873333333334</v>
      </c>
      <c r="G430" s="8">
        <f t="shared" si="35"/>
        <v>5.7412909728</v>
      </c>
      <c r="H430" s="57" t="s">
        <v>127</v>
      </c>
      <c r="I430" s="8">
        <v>28.72867</v>
      </c>
      <c r="J430" s="8">
        <v>27.31121</v>
      </c>
      <c r="K430" s="8">
        <v>22.13674</v>
      </c>
    </row>
    <row r="431" spans="1:11" s="137" customFormat="1" ht="24.75" thickBot="1">
      <c r="A431" s="133">
        <v>27</v>
      </c>
      <c r="B431" s="134">
        <v>23831</v>
      </c>
      <c r="C431" s="135">
        <v>365.01</v>
      </c>
      <c r="D431" s="135">
        <v>3.57</v>
      </c>
      <c r="E431" s="135">
        <f t="shared" si="27"/>
        <v>0.308448</v>
      </c>
      <c r="F431" s="135">
        <f t="shared" si="34"/>
        <v>26.614013333333332</v>
      </c>
      <c r="G431" s="135">
        <f t="shared" si="35"/>
        <v>8.20903918464</v>
      </c>
      <c r="H431" s="136" t="s">
        <v>186</v>
      </c>
      <c r="I431" s="135">
        <v>43.64364</v>
      </c>
      <c r="J431" s="135">
        <v>13.29948</v>
      </c>
      <c r="K431" s="135">
        <v>22.89892</v>
      </c>
    </row>
  </sheetData>
  <sheetProtection/>
  <printOptions/>
  <pageMargins left="1" right="0.5" top="1" bottom="1" header="0.5" footer="0.5"/>
  <pageSetup horizontalDpi="180" verticalDpi="180" orientation="portrait" paperSize="9" r:id="rId1"/>
  <headerFooter alignWithMargins="0">
    <oddFooter>&amp;R&amp;"CordiaUPC,Regular"&amp;10File : Sediment.xls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3">
      <selection activeCell="Q6" sqref="Q6"/>
    </sheetView>
  </sheetViews>
  <sheetFormatPr defaultColWidth="9.140625" defaultRowHeight="23.25"/>
  <cols>
    <col min="1" max="2" width="10.8515625" style="31" bestFit="1" customWidth="1"/>
    <col min="3" max="3" width="8.421875" style="31" bestFit="1" customWidth="1"/>
    <col min="4" max="4" width="11.00390625" style="31" bestFit="1" customWidth="1"/>
    <col min="5" max="5" width="11.7109375" style="31" bestFit="1" customWidth="1"/>
    <col min="6" max="6" width="9.28125" style="31" customWidth="1"/>
    <col min="7" max="7" width="10.28125" style="31" customWidth="1"/>
    <col min="8" max="8" width="3.140625" style="31" customWidth="1"/>
    <col min="9" max="9" width="8.8515625" style="31" bestFit="1" customWidth="1"/>
    <col min="10" max="12" width="8.421875" style="31" bestFit="1" customWidth="1"/>
    <col min="13" max="16384" width="9.140625" style="31" customWidth="1"/>
  </cols>
  <sheetData>
    <row r="1" spans="1:12" s="13" customFormat="1" ht="21" customHeight="1">
      <c r="A1" s="245" t="s">
        <v>0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7"/>
    </row>
    <row r="2" spans="1:12" s="13" customFormat="1" ht="21" customHeight="1">
      <c r="A2" s="245" t="s">
        <v>206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7"/>
    </row>
    <row r="3" spans="1:12" s="13" customFormat="1" ht="21" customHeight="1">
      <c r="A3" s="248" t="s">
        <v>202</v>
      </c>
      <c r="B3" s="248"/>
      <c r="C3" s="248"/>
      <c r="D3" s="249" t="s">
        <v>80</v>
      </c>
      <c r="E3" s="249"/>
      <c r="F3" s="249"/>
      <c r="G3" s="250" t="s">
        <v>61</v>
      </c>
      <c r="H3" s="250"/>
      <c r="I3" s="250"/>
      <c r="J3" s="254" t="s">
        <v>198</v>
      </c>
      <c r="K3" s="254"/>
      <c r="L3" s="254"/>
    </row>
    <row r="4" spans="1:12" s="13" customFormat="1" ht="21" customHeight="1">
      <c r="A4" s="242" t="s">
        <v>114</v>
      </c>
      <c r="B4" s="242"/>
      <c r="C4" s="242"/>
      <c r="D4" s="243" t="s">
        <v>115</v>
      </c>
      <c r="E4" s="244"/>
      <c r="F4" s="244"/>
      <c r="G4" s="250" t="s">
        <v>81</v>
      </c>
      <c r="H4" s="250"/>
      <c r="I4" s="250"/>
      <c r="J4" s="254" t="s">
        <v>62</v>
      </c>
      <c r="K4" s="254"/>
      <c r="L4" s="254"/>
    </row>
    <row r="5" spans="1:12" s="13" customFormat="1" ht="45" customHeight="1">
      <c r="A5" s="239" t="s">
        <v>4</v>
      </c>
      <c r="B5" s="14" t="s">
        <v>5</v>
      </c>
      <c r="C5" s="240" t="s">
        <v>6</v>
      </c>
      <c r="D5" s="240"/>
      <c r="E5" s="15" t="s">
        <v>7</v>
      </c>
      <c r="F5" s="16" t="s">
        <v>8</v>
      </c>
      <c r="G5" s="255" t="s">
        <v>63</v>
      </c>
      <c r="H5" s="241" t="s">
        <v>64</v>
      </c>
      <c r="I5" s="251" t="s">
        <v>65</v>
      </c>
      <c r="J5" s="253" t="s">
        <v>66</v>
      </c>
      <c r="K5" s="253"/>
      <c r="L5" s="253"/>
    </row>
    <row r="6" spans="1:12" s="13" customFormat="1" ht="42" customHeight="1">
      <c r="A6" s="239"/>
      <c r="B6" s="17" t="s">
        <v>67</v>
      </c>
      <c r="C6" s="18" t="s">
        <v>11</v>
      </c>
      <c r="D6" s="19" t="s">
        <v>12</v>
      </c>
      <c r="E6" s="20" t="s">
        <v>13</v>
      </c>
      <c r="F6" s="21" t="s">
        <v>14</v>
      </c>
      <c r="G6" s="256"/>
      <c r="H6" s="241"/>
      <c r="I6" s="252"/>
      <c r="J6" s="22" t="s">
        <v>68</v>
      </c>
      <c r="K6" s="23" t="s">
        <v>69</v>
      </c>
      <c r="L6" s="24" t="s">
        <v>70</v>
      </c>
    </row>
    <row r="7" spans="1:12" s="13" customFormat="1" ht="19.5" customHeight="1">
      <c r="A7" s="25" t="s">
        <v>15</v>
      </c>
      <c r="B7" s="26" t="s">
        <v>16</v>
      </c>
      <c r="C7" s="25" t="s">
        <v>17</v>
      </c>
      <c r="D7" s="25" t="s">
        <v>18</v>
      </c>
      <c r="E7" s="27" t="s">
        <v>71</v>
      </c>
      <c r="F7" s="28" t="s">
        <v>72</v>
      </c>
      <c r="G7" s="25" t="s">
        <v>21</v>
      </c>
      <c r="H7" s="25" t="s">
        <v>73</v>
      </c>
      <c r="I7" s="29" t="s">
        <v>15</v>
      </c>
      <c r="J7" s="132" t="s">
        <v>74</v>
      </c>
      <c r="K7" s="132" t="s">
        <v>75</v>
      </c>
      <c r="L7" s="132" t="s">
        <v>76</v>
      </c>
    </row>
    <row r="8" spans="1:15" s="30" customFormat="1" ht="16.5" customHeight="1">
      <c r="A8" s="225">
        <v>23474</v>
      </c>
      <c r="B8" s="226">
        <v>263.49</v>
      </c>
      <c r="C8" s="226">
        <v>3.82</v>
      </c>
      <c r="D8" s="227">
        <v>0.330048</v>
      </c>
      <c r="E8" s="227">
        <v>6.228776666666666</v>
      </c>
      <c r="F8" s="227">
        <v>2.0557952812799996</v>
      </c>
      <c r="G8" s="228" t="s">
        <v>189</v>
      </c>
      <c r="H8" s="229">
        <v>1</v>
      </c>
      <c r="I8" s="225">
        <v>23474</v>
      </c>
      <c r="J8" s="226">
        <v>8.76855</v>
      </c>
      <c r="K8" s="226">
        <v>4.26367</v>
      </c>
      <c r="L8" s="226">
        <v>5.65411</v>
      </c>
      <c r="M8" s="172"/>
      <c r="N8" s="173"/>
      <c r="O8" s="173"/>
    </row>
    <row r="9" spans="1:15" s="30" customFormat="1" ht="16.5" customHeight="1">
      <c r="A9" s="225">
        <v>23493</v>
      </c>
      <c r="B9" s="226">
        <v>265.01</v>
      </c>
      <c r="C9" s="226">
        <v>3.459</v>
      </c>
      <c r="D9" s="227">
        <v>0.2988576</v>
      </c>
      <c r="E9" s="227">
        <v>4.439143333333333</v>
      </c>
      <c r="F9" s="227">
        <v>1.3266717226559999</v>
      </c>
      <c r="G9" s="228" t="s">
        <v>190</v>
      </c>
      <c r="H9" s="229">
        <f>+H8+1</f>
        <v>2</v>
      </c>
      <c r="I9" s="225">
        <v>23493</v>
      </c>
      <c r="J9" s="226">
        <v>6.07739</v>
      </c>
      <c r="K9" s="226">
        <v>4.45792</v>
      </c>
      <c r="L9" s="226">
        <v>2.78212</v>
      </c>
      <c r="M9" s="172"/>
      <c r="N9" s="173"/>
      <c r="O9" s="173"/>
    </row>
    <row r="10" spans="1:15" s="30" customFormat="1" ht="16.5" customHeight="1">
      <c r="A10" s="225">
        <v>23504</v>
      </c>
      <c r="B10" s="226">
        <v>264.55</v>
      </c>
      <c r="C10" s="226">
        <v>5.456</v>
      </c>
      <c r="D10" s="227">
        <v>0.47139840000000005</v>
      </c>
      <c r="E10" s="227">
        <v>6.853876666666667</v>
      </c>
      <c r="F10" s="227">
        <v>3.2309064944640005</v>
      </c>
      <c r="G10" s="228" t="s">
        <v>201</v>
      </c>
      <c r="H10" s="229">
        <f aca="true" t="shared" si="0" ref="H10:H20">+H9+1</f>
        <v>3</v>
      </c>
      <c r="I10" s="225">
        <v>23504</v>
      </c>
      <c r="J10" s="226">
        <v>0</v>
      </c>
      <c r="K10" s="226">
        <v>7.82014</v>
      </c>
      <c r="L10" s="226">
        <v>12.74149</v>
      </c>
      <c r="M10" s="165"/>
      <c r="N10" s="165"/>
      <c r="O10" s="165"/>
    </row>
    <row r="11" spans="1:15" s="30" customFormat="1" ht="16.5" customHeight="1">
      <c r="A11" s="225">
        <v>23517</v>
      </c>
      <c r="B11" s="226">
        <v>264.35</v>
      </c>
      <c r="C11" s="226">
        <v>4.378</v>
      </c>
      <c r="D11" s="227">
        <v>0.3782592</v>
      </c>
      <c r="E11" s="227">
        <v>8.061973333333333</v>
      </c>
      <c r="F11" s="227">
        <v>3.0495155834879997</v>
      </c>
      <c r="G11" s="228" t="s">
        <v>192</v>
      </c>
      <c r="H11" s="229">
        <f t="shared" si="0"/>
        <v>4</v>
      </c>
      <c r="I11" s="225">
        <v>23517</v>
      </c>
      <c r="J11" s="226">
        <v>3.70047</v>
      </c>
      <c r="K11" s="226">
        <v>16.41153</v>
      </c>
      <c r="L11" s="226">
        <v>4.07392</v>
      </c>
      <c r="M11" s="165"/>
      <c r="N11" s="165"/>
      <c r="O11" s="165"/>
    </row>
    <row r="12" spans="1:15" s="30" customFormat="1" ht="16.5" customHeight="1">
      <c r="A12" s="225">
        <v>23530</v>
      </c>
      <c r="B12" s="226">
        <v>263.55</v>
      </c>
      <c r="C12" s="226">
        <v>3.735</v>
      </c>
      <c r="D12" s="227">
        <v>0.322704</v>
      </c>
      <c r="E12" s="227">
        <v>10.103366666666668</v>
      </c>
      <c r="F12" s="227">
        <v>3.2603968368000005</v>
      </c>
      <c r="G12" s="230" t="s">
        <v>193</v>
      </c>
      <c r="H12" s="229">
        <f t="shared" si="0"/>
        <v>5</v>
      </c>
      <c r="I12" s="225">
        <v>23530</v>
      </c>
      <c r="J12" s="226">
        <v>10.59282</v>
      </c>
      <c r="K12" s="226">
        <v>6.64673</v>
      </c>
      <c r="L12" s="226">
        <v>13.07055</v>
      </c>
      <c r="M12" s="165"/>
      <c r="N12" s="165"/>
      <c r="O12" s="165"/>
    </row>
    <row r="13" spans="1:15" s="30" customFormat="1" ht="16.5" customHeight="1">
      <c r="A13" s="225">
        <v>23549</v>
      </c>
      <c r="B13" s="226">
        <v>264.75</v>
      </c>
      <c r="C13" s="226">
        <v>5.633</v>
      </c>
      <c r="D13" s="227">
        <v>0.48669120000000005</v>
      </c>
      <c r="E13" s="227">
        <v>14.31342</v>
      </c>
      <c r="F13" s="227">
        <v>6.966215555904001</v>
      </c>
      <c r="G13" s="230" t="s">
        <v>194</v>
      </c>
      <c r="H13" s="229">
        <f t="shared" si="0"/>
        <v>6</v>
      </c>
      <c r="I13" s="225">
        <v>23549</v>
      </c>
      <c r="J13" s="226">
        <v>12.69247</v>
      </c>
      <c r="K13" s="226">
        <v>22.83014</v>
      </c>
      <c r="L13" s="226">
        <v>7.41765</v>
      </c>
      <c r="M13" s="165"/>
      <c r="N13" s="165"/>
      <c r="O13" s="165"/>
    </row>
    <row r="14" spans="1:15" s="30" customFormat="1" ht="16.5" customHeight="1">
      <c r="A14" s="225">
        <v>23564</v>
      </c>
      <c r="B14" s="226">
        <v>263.73</v>
      </c>
      <c r="C14" s="226">
        <v>4.382</v>
      </c>
      <c r="D14" s="227">
        <v>0.3786048</v>
      </c>
      <c r="E14" s="227">
        <v>10.404146666666668</v>
      </c>
      <c r="F14" s="227">
        <v>3.9390598679040005</v>
      </c>
      <c r="G14" s="230" t="s">
        <v>195</v>
      </c>
      <c r="H14" s="229">
        <f t="shared" si="0"/>
        <v>7</v>
      </c>
      <c r="I14" s="225">
        <v>23564</v>
      </c>
      <c r="J14" s="226">
        <v>9.10979</v>
      </c>
      <c r="K14" s="226">
        <v>10.90173</v>
      </c>
      <c r="L14" s="226">
        <v>11.20092</v>
      </c>
      <c r="M14" s="165"/>
      <c r="N14" s="165"/>
      <c r="O14" s="165"/>
    </row>
    <row r="15" spans="1:15" s="30" customFormat="1" ht="16.5" customHeight="1">
      <c r="A15" s="225">
        <v>23570</v>
      </c>
      <c r="B15" s="226">
        <v>264.65</v>
      </c>
      <c r="C15" s="226">
        <v>15.324</v>
      </c>
      <c r="D15" s="227">
        <v>1.3239936</v>
      </c>
      <c r="E15" s="227">
        <v>19.670239999999996</v>
      </c>
      <c r="F15" s="227">
        <v>26.043271870463997</v>
      </c>
      <c r="G15" s="230" t="s">
        <v>196</v>
      </c>
      <c r="H15" s="229">
        <f t="shared" si="0"/>
        <v>8</v>
      </c>
      <c r="I15" s="225">
        <v>23570</v>
      </c>
      <c r="J15" s="226">
        <v>21.05404</v>
      </c>
      <c r="K15" s="226">
        <v>20.34132</v>
      </c>
      <c r="L15" s="226">
        <v>17.61536</v>
      </c>
      <c r="M15" s="165"/>
      <c r="N15" s="165"/>
      <c r="O15" s="165"/>
    </row>
    <row r="16" spans="1:15" s="30" customFormat="1" ht="16.5" customHeight="1">
      <c r="A16" s="225">
        <v>23594</v>
      </c>
      <c r="B16" s="226">
        <v>264.65</v>
      </c>
      <c r="C16" s="226">
        <v>5.607</v>
      </c>
      <c r="D16" s="227">
        <v>0.48444480000000006</v>
      </c>
      <c r="E16" s="227">
        <v>5.8158</v>
      </c>
      <c r="F16" s="227">
        <v>2.8174340678400007</v>
      </c>
      <c r="G16" s="230" t="s">
        <v>153</v>
      </c>
      <c r="H16" s="229">
        <f>+H15+1</f>
        <v>9</v>
      </c>
      <c r="I16" s="225">
        <v>23594</v>
      </c>
      <c r="J16" s="226">
        <v>6.17665</v>
      </c>
      <c r="K16" s="226">
        <v>4.47227</v>
      </c>
      <c r="L16" s="226">
        <v>6.79848</v>
      </c>
      <c r="M16" s="165"/>
      <c r="N16" s="165"/>
      <c r="O16" s="165"/>
    </row>
    <row r="17" spans="1:15" s="30" customFormat="1" ht="16.5" customHeight="1">
      <c r="A17" s="225">
        <v>23607</v>
      </c>
      <c r="B17" s="226">
        <v>264.67</v>
      </c>
      <c r="C17" s="226">
        <v>78.735</v>
      </c>
      <c r="D17" s="227">
        <v>6.802704</v>
      </c>
      <c r="E17" s="227">
        <v>14.762536666666668</v>
      </c>
      <c r="F17" s="227">
        <v>100.42516723248</v>
      </c>
      <c r="G17" s="230" t="s">
        <v>154</v>
      </c>
      <c r="H17" s="229">
        <f t="shared" si="0"/>
        <v>10</v>
      </c>
      <c r="I17" s="225">
        <v>23607</v>
      </c>
      <c r="J17" s="226">
        <v>15.13285</v>
      </c>
      <c r="K17" s="226">
        <v>15.35546</v>
      </c>
      <c r="L17" s="226">
        <v>13.7993</v>
      </c>
      <c r="M17" s="165"/>
      <c r="N17" s="165"/>
      <c r="O17" s="165"/>
    </row>
    <row r="18" spans="1:15" s="30" customFormat="1" ht="16.5" customHeight="1">
      <c r="A18" s="225">
        <v>23616</v>
      </c>
      <c r="B18" s="226">
        <v>264.87</v>
      </c>
      <c r="C18" s="226">
        <v>81.561</v>
      </c>
      <c r="D18" s="227">
        <v>7.046870400000001</v>
      </c>
      <c r="E18" s="227">
        <v>16.82464</v>
      </c>
      <c r="F18" s="227">
        <v>118.56105760665601</v>
      </c>
      <c r="G18" s="230" t="s">
        <v>155</v>
      </c>
      <c r="H18" s="229">
        <f t="shared" si="0"/>
        <v>11</v>
      </c>
      <c r="I18" s="225">
        <v>23616</v>
      </c>
      <c r="J18" s="226">
        <v>13.29313</v>
      </c>
      <c r="K18" s="226">
        <v>11.53037</v>
      </c>
      <c r="L18" s="226">
        <v>25.65042</v>
      </c>
      <c r="M18" s="165"/>
      <c r="N18" s="165"/>
      <c r="O18" s="165"/>
    </row>
    <row r="19" spans="1:15" s="30" customFormat="1" ht="16.5" customHeight="1">
      <c r="A19" s="225">
        <v>23626</v>
      </c>
      <c r="B19" s="226">
        <v>264.08</v>
      </c>
      <c r="C19" s="226">
        <v>50.155</v>
      </c>
      <c r="D19" s="227">
        <v>4.333392</v>
      </c>
      <c r="E19" s="227">
        <v>12.457733333333332</v>
      </c>
      <c r="F19" s="227">
        <v>53.98424196479999</v>
      </c>
      <c r="G19" s="230" t="s">
        <v>156</v>
      </c>
      <c r="H19" s="229">
        <f t="shared" si="0"/>
        <v>12</v>
      </c>
      <c r="I19" s="225">
        <v>23626</v>
      </c>
      <c r="J19" s="226">
        <v>12.01997</v>
      </c>
      <c r="K19" s="226">
        <v>5.78316</v>
      </c>
      <c r="L19" s="226">
        <v>19.57007</v>
      </c>
      <c r="M19" s="165"/>
      <c r="N19" s="165"/>
      <c r="O19" s="165"/>
    </row>
    <row r="20" spans="1:15" s="30" customFormat="1" ht="16.5" customHeight="1">
      <c r="A20" s="225">
        <v>23633</v>
      </c>
      <c r="B20" s="226">
        <v>263.7</v>
      </c>
      <c r="C20" s="226">
        <v>191.149</v>
      </c>
      <c r="D20" s="227">
        <v>16.5152736</v>
      </c>
      <c r="E20" s="227">
        <v>115.07917666666667</v>
      </c>
      <c r="F20" s="227">
        <v>1900.564088312736</v>
      </c>
      <c r="G20" s="230" t="s">
        <v>181</v>
      </c>
      <c r="H20" s="229">
        <f t="shared" si="0"/>
        <v>13</v>
      </c>
      <c r="I20" s="225">
        <v>23633</v>
      </c>
      <c r="J20" s="226">
        <v>101.51979</v>
      </c>
      <c r="K20" s="226">
        <v>122.66336</v>
      </c>
      <c r="L20" s="226">
        <v>121.05438</v>
      </c>
      <c r="M20" s="165"/>
      <c r="N20" s="165"/>
      <c r="O20" s="165"/>
    </row>
    <row r="21" spans="1:15" ht="16.5" customHeight="1">
      <c r="A21" s="225">
        <v>23648</v>
      </c>
      <c r="B21" s="226">
        <v>265.08</v>
      </c>
      <c r="C21" s="226">
        <v>477.753</v>
      </c>
      <c r="D21" s="227">
        <v>41.2778592</v>
      </c>
      <c r="E21" s="227">
        <v>167.67334000000002</v>
      </c>
      <c r="F21" s="227">
        <v>6921.196520113729</v>
      </c>
      <c r="G21" s="230" t="s">
        <v>182</v>
      </c>
      <c r="H21" s="229">
        <f aca="true" t="shared" si="1" ref="H21:H27">+H20+1</f>
        <v>14</v>
      </c>
      <c r="I21" s="225">
        <v>23648</v>
      </c>
      <c r="J21" s="226">
        <v>166.75893</v>
      </c>
      <c r="K21" s="226">
        <v>151.76948</v>
      </c>
      <c r="L21" s="226">
        <v>184.49161</v>
      </c>
      <c r="M21" s="165"/>
      <c r="N21" s="165"/>
      <c r="O21" s="165"/>
    </row>
    <row r="22" spans="1:15" ht="16.5" customHeight="1">
      <c r="A22" s="225">
        <v>23658</v>
      </c>
      <c r="B22" s="226">
        <v>264.62</v>
      </c>
      <c r="C22" s="226">
        <v>174.982</v>
      </c>
      <c r="D22" s="227">
        <v>15.1184448</v>
      </c>
      <c r="E22" s="227">
        <v>37.09985666666667</v>
      </c>
      <c r="F22" s="227">
        <v>560.892135102912</v>
      </c>
      <c r="G22" s="230" t="s">
        <v>183</v>
      </c>
      <c r="H22" s="229">
        <f t="shared" si="1"/>
        <v>15</v>
      </c>
      <c r="I22" s="225">
        <v>23658</v>
      </c>
      <c r="J22" s="226">
        <v>34.93215</v>
      </c>
      <c r="K22" s="226">
        <v>35.56355</v>
      </c>
      <c r="L22" s="226">
        <v>40.80387</v>
      </c>
      <c r="M22" s="165"/>
      <c r="N22" s="165"/>
      <c r="O22" s="165"/>
    </row>
    <row r="23" spans="1:15" ht="16.5" customHeight="1">
      <c r="A23" s="225">
        <v>23678</v>
      </c>
      <c r="B23" s="226">
        <v>264.99</v>
      </c>
      <c r="C23" s="226">
        <v>189.077</v>
      </c>
      <c r="D23" s="227">
        <v>16.3362528</v>
      </c>
      <c r="E23" s="227">
        <v>82.25361666666667</v>
      </c>
      <c r="F23" s="227">
        <v>1343.71587558096</v>
      </c>
      <c r="G23" s="230" t="s">
        <v>184</v>
      </c>
      <c r="H23" s="229">
        <f t="shared" si="1"/>
        <v>16</v>
      </c>
      <c r="I23" s="225">
        <v>23678</v>
      </c>
      <c r="J23" s="226">
        <v>85.08654</v>
      </c>
      <c r="K23" s="226">
        <v>81.10814</v>
      </c>
      <c r="L23" s="226">
        <v>80.56617</v>
      </c>
      <c r="M23" s="165"/>
      <c r="N23" s="165"/>
      <c r="O23" s="165"/>
    </row>
    <row r="24" spans="1:15" ht="16.5" customHeight="1">
      <c r="A24" s="225">
        <v>23696</v>
      </c>
      <c r="B24" s="226">
        <v>264.99</v>
      </c>
      <c r="C24" s="226">
        <v>3.961</v>
      </c>
      <c r="D24" s="227">
        <v>0.3422304</v>
      </c>
      <c r="E24" s="227">
        <v>5.674933333333333</v>
      </c>
      <c r="F24" s="227">
        <v>1.9421347046399997</v>
      </c>
      <c r="G24" s="230" t="s">
        <v>139</v>
      </c>
      <c r="H24" s="229">
        <f t="shared" si="1"/>
        <v>17</v>
      </c>
      <c r="I24" s="225">
        <v>23696</v>
      </c>
      <c r="J24" s="226">
        <v>4.40076</v>
      </c>
      <c r="K24" s="226">
        <v>6.06387</v>
      </c>
      <c r="L24" s="226">
        <v>6.56017</v>
      </c>
      <c r="M24" s="165"/>
      <c r="N24" s="165"/>
      <c r="O24" s="165"/>
    </row>
    <row r="25" spans="1:15" ht="16.5" customHeight="1">
      <c r="A25" s="225">
        <v>23704</v>
      </c>
      <c r="B25" s="226">
        <v>265.03</v>
      </c>
      <c r="C25" s="226">
        <v>4.152</v>
      </c>
      <c r="D25" s="227">
        <v>0.3587328</v>
      </c>
      <c r="E25" s="227">
        <v>6.770246666666666</v>
      </c>
      <c r="F25" s="227">
        <v>2.428709543424</v>
      </c>
      <c r="G25" s="230" t="s">
        <v>140</v>
      </c>
      <c r="H25" s="229">
        <f t="shared" si="1"/>
        <v>18</v>
      </c>
      <c r="I25" s="225">
        <v>23704</v>
      </c>
      <c r="J25" s="226">
        <v>4.38068</v>
      </c>
      <c r="K25" s="226">
        <v>8.8845</v>
      </c>
      <c r="L25" s="226">
        <v>7.04556</v>
      </c>
      <c r="M25" s="165"/>
      <c r="N25" s="165"/>
      <c r="O25" s="165"/>
    </row>
    <row r="26" spans="1:15" ht="16.5" customHeight="1">
      <c r="A26" s="225">
        <v>23718</v>
      </c>
      <c r="B26" s="226">
        <v>264.95</v>
      </c>
      <c r="C26" s="226">
        <v>4.121</v>
      </c>
      <c r="D26" s="227">
        <v>0.35605440000000005</v>
      </c>
      <c r="E26" s="227">
        <v>2.44148</v>
      </c>
      <c r="F26" s="227">
        <v>0.8692996965120001</v>
      </c>
      <c r="G26" s="230" t="s">
        <v>141</v>
      </c>
      <c r="H26" s="229">
        <f t="shared" si="1"/>
        <v>19</v>
      </c>
      <c r="I26" s="225">
        <v>23718</v>
      </c>
      <c r="J26" s="226">
        <v>2.46488</v>
      </c>
      <c r="K26" s="226">
        <v>1.09202</v>
      </c>
      <c r="L26" s="226">
        <v>3.76754</v>
      </c>
      <c r="M26" s="165"/>
      <c r="N26" s="165"/>
      <c r="O26" s="165"/>
    </row>
    <row r="27" spans="1:15" ht="16.5" customHeight="1">
      <c r="A27" s="225">
        <v>23727</v>
      </c>
      <c r="B27" s="226">
        <v>265.04</v>
      </c>
      <c r="C27" s="226">
        <v>4.162</v>
      </c>
      <c r="D27" s="227">
        <v>0.3595968</v>
      </c>
      <c r="E27" s="227">
        <v>0</v>
      </c>
      <c r="F27" s="227">
        <v>0</v>
      </c>
      <c r="G27" s="230" t="s">
        <v>142</v>
      </c>
      <c r="H27" s="229">
        <f t="shared" si="1"/>
        <v>20</v>
      </c>
      <c r="I27" s="225">
        <v>23727</v>
      </c>
      <c r="J27" s="226">
        <v>0</v>
      </c>
      <c r="K27" s="226">
        <v>0</v>
      </c>
      <c r="L27" s="226">
        <v>0</v>
      </c>
      <c r="M27" s="165"/>
      <c r="N27" s="165"/>
      <c r="O27" s="165"/>
    </row>
    <row r="28" spans="1:15" ht="16.5" customHeight="1">
      <c r="A28" s="220">
        <v>23738</v>
      </c>
      <c r="B28" s="221">
        <v>265.17</v>
      </c>
      <c r="C28" s="221">
        <v>4.198</v>
      </c>
      <c r="D28" s="222">
        <v>0.36270720000000006</v>
      </c>
      <c r="E28" s="222">
        <v>0.37148333333333333</v>
      </c>
      <c r="F28" s="222">
        <v>0.13473967968000003</v>
      </c>
      <c r="G28" s="218" t="s">
        <v>129</v>
      </c>
      <c r="H28" s="219">
        <f aca="true" t="shared" si="2" ref="H28:H34">+H27+1</f>
        <v>21</v>
      </c>
      <c r="I28" s="220">
        <v>23738</v>
      </c>
      <c r="J28" s="221">
        <v>0.34183</v>
      </c>
      <c r="K28" s="221">
        <v>0</v>
      </c>
      <c r="L28" s="221">
        <v>0.77262</v>
      </c>
      <c r="M28" s="165"/>
      <c r="N28" s="165"/>
      <c r="O28" s="165"/>
    </row>
    <row r="29" spans="1:15" ht="16.5" customHeight="1">
      <c r="A29" s="220">
        <v>23749</v>
      </c>
      <c r="B29" s="221">
        <v>265.05</v>
      </c>
      <c r="C29" s="221">
        <v>2.364</v>
      </c>
      <c r="D29" s="222">
        <v>0.2042496</v>
      </c>
      <c r="E29" s="222">
        <v>3.1228700000000003</v>
      </c>
      <c r="F29" s="222">
        <v>0.6378449483520001</v>
      </c>
      <c r="G29" s="218" t="s">
        <v>130</v>
      </c>
      <c r="H29" s="219">
        <f t="shared" si="2"/>
        <v>22</v>
      </c>
      <c r="I29" s="220">
        <v>23749</v>
      </c>
      <c r="J29" s="221">
        <v>2.89612</v>
      </c>
      <c r="K29" s="221">
        <v>6.47249</v>
      </c>
      <c r="L29" s="221">
        <v>0</v>
      </c>
      <c r="M29" s="165"/>
      <c r="N29" s="165"/>
      <c r="O29" s="165"/>
    </row>
    <row r="30" spans="1:15" ht="16.5" customHeight="1">
      <c r="A30" s="220">
        <v>23760</v>
      </c>
      <c r="B30" s="221">
        <v>265.11</v>
      </c>
      <c r="C30" s="221">
        <v>2.547</v>
      </c>
      <c r="D30" s="222">
        <v>0.22006080000000003</v>
      </c>
      <c r="E30" s="222">
        <v>2.8141833333333337</v>
      </c>
      <c r="F30" s="222">
        <v>0.6192914356800001</v>
      </c>
      <c r="G30" s="218" t="s">
        <v>143</v>
      </c>
      <c r="H30" s="219">
        <f t="shared" si="2"/>
        <v>23</v>
      </c>
      <c r="I30" s="220">
        <v>23760</v>
      </c>
      <c r="J30" s="221">
        <v>3.6194</v>
      </c>
      <c r="K30" s="221">
        <v>0</v>
      </c>
      <c r="L30" s="221">
        <v>4.82315</v>
      </c>
      <c r="M30" s="165"/>
      <c r="N30" s="165"/>
      <c r="O30" s="165"/>
    </row>
    <row r="31" spans="1:15" s="13" customFormat="1" ht="16.5" customHeight="1">
      <c r="A31" s="220">
        <v>23769</v>
      </c>
      <c r="B31" s="221">
        <v>265.1</v>
      </c>
      <c r="C31" s="221">
        <v>2.542</v>
      </c>
      <c r="D31" s="222">
        <v>0.21962879999999999</v>
      </c>
      <c r="E31" s="222">
        <v>7.23695</v>
      </c>
      <c r="F31" s="222">
        <v>1.58944264416</v>
      </c>
      <c r="G31" s="218" t="s">
        <v>185</v>
      </c>
      <c r="H31" s="219">
        <f t="shared" si="2"/>
        <v>24</v>
      </c>
      <c r="I31" s="220">
        <v>23769</v>
      </c>
      <c r="J31" s="221">
        <v>8.30835</v>
      </c>
      <c r="K31" s="221">
        <v>6.57575</v>
      </c>
      <c r="L31" s="221">
        <v>6.82675</v>
      </c>
      <c r="M31" s="165"/>
      <c r="N31" s="165"/>
      <c r="O31" s="165"/>
    </row>
    <row r="32" spans="1:12" s="13" customFormat="1" ht="16.5" customHeight="1">
      <c r="A32" s="220">
        <v>23787</v>
      </c>
      <c r="B32" s="221">
        <v>265.11</v>
      </c>
      <c r="C32" s="221">
        <v>2.61</v>
      </c>
      <c r="D32" s="222">
        <v>0.225504</v>
      </c>
      <c r="E32" s="222">
        <v>8.467976666666667</v>
      </c>
      <c r="F32" s="222">
        <v>1.90956261024</v>
      </c>
      <c r="G32" s="218" t="s">
        <v>126</v>
      </c>
      <c r="H32" s="219">
        <f t="shared" si="2"/>
        <v>25</v>
      </c>
      <c r="I32" s="220">
        <v>23787</v>
      </c>
      <c r="J32" s="221">
        <v>6.82055</v>
      </c>
      <c r="K32" s="221">
        <v>12.72534</v>
      </c>
      <c r="L32" s="221">
        <v>5.85804</v>
      </c>
    </row>
    <row r="33" spans="1:12" s="13" customFormat="1" ht="16.5" customHeight="1">
      <c r="A33" s="220">
        <v>23809</v>
      </c>
      <c r="B33" s="221">
        <v>265.05</v>
      </c>
      <c r="C33" s="221">
        <v>2.55</v>
      </c>
      <c r="D33" s="222">
        <v>0.22032</v>
      </c>
      <c r="E33" s="222">
        <v>26.058873333333334</v>
      </c>
      <c r="F33" s="222">
        <v>5.7412909728</v>
      </c>
      <c r="G33" s="218" t="s">
        <v>127</v>
      </c>
      <c r="H33" s="219">
        <f t="shared" si="2"/>
        <v>26</v>
      </c>
      <c r="I33" s="220">
        <v>23809</v>
      </c>
      <c r="J33" s="221">
        <v>28.72867</v>
      </c>
      <c r="K33" s="221">
        <v>27.31121</v>
      </c>
      <c r="L33" s="221">
        <v>22.13674</v>
      </c>
    </row>
    <row r="34" spans="1:12" s="13" customFormat="1" ht="16.5" customHeight="1">
      <c r="A34" s="220">
        <v>23831</v>
      </c>
      <c r="B34" s="221">
        <v>365.01</v>
      </c>
      <c r="C34" s="221">
        <v>3.57</v>
      </c>
      <c r="D34" s="222">
        <v>0.308448</v>
      </c>
      <c r="E34" s="222">
        <v>26.614013333333332</v>
      </c>
      <c r="F34" s="222">
        <v>8.20903918464</v>
      </c>
      <c r="G34" s="218" t="s">
        <v>186</v>
      </c>
      <c r="H34" s="219">
        <f t="shared" si="2"/>
        <v>27</v>
      </c>
      <c r="I34" s="220">
        <v>23831</v>
      </c>
      <c r="J34" s="221">
        <v>43.64364</v>
      </c>
      <c r="K34" s="221">
        <v>13.29948</v>
      </c>
      <c r="L34" s="221">
        <v>22.89892</v>
      </c>
    </row>
    <row r="35" ht="16.5" customHeight="1"/>
    <row r="36" ht="16.5" customHeight="1"/>
    <row r="37" ht="16.5" customHeight="1"/>
  </sheetData>
  <sheetProtection/>
  <mergeCells count="16">
    <mergeCell ref="I5:I6"/>
    <mergeCell ref="J5:L5"/>
    <mergeCell ref="G4:I4"/>
    <mergeCell ref="J3:L3"/>
    <mergeCell ref="G5:G6"/>
    <mergeCell ref="J4:L4"/>
    <mergeCell ref="A5:A6"/>
    <mergeCell ref="C5:D5"/>
    <mergeCell ref="H5:H6"/>
    <mergeCell ref="A4:C4"/>
    <mergeCell ref="D4:F4"/>
    <mergeCell ref="A1:L1"/>
    <mergeCell ref="A2:L2"/>
    <mergeCell ref="A3:C3"/>
    <mergeCell ref="D3:F3"/>
    <mergeCell ref="G3:I3"/>
  </mergeCells>
  <printOptions/>
  <pageMargins left="0.1968503937007874" right="0.11811023622047245" top="0.3937007874015748" bottom="0.3937007874015748" header="0.3937007874015748" footer="0.5118110236220472"/>
  <pageSetup horizontalDpi="300" verticalDpi="300" orientation="portrait" paperSize="9" r:id="rId1"/>
  <headerFooter alignWithMargins="0">
    <oddHeader>&amp;R&amp;"DilleniaUPC,ตัวหนา"&amp;18อท.50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D17:F34"/>
  <sheetViews>
    <sheetView tabSelected="1" zoomScalePageLayoutView="0" workbookViewId="0" topLeftCell="A1">
      <selection activeCell="N6" sqref="N6"/>
    </sheetView>
  </sheetViews>
  <sheetFormatPr defaultColWidth="9.140625" defaultRowHeight="23.25"/>
  <cols>
    <col min="1" max="9" width="9.7109375" style="32" customWidth="1"/>
    <col min="10" max="16384" width="9.140625" style="32" customWidth="1"/>
  </cols>
  <sheetData>
    <row r="17" spans="4:6" ht="24" customHeight="1">
      <c r="D17" s="33" t="s">
        <v>77</v>
      </c>
      <c r="E17" s="34">
        <v>25</v>
      </c>
      <c r="F17" s="35" t="s">
        <v>22</v>
      </c>
    </row>
    <row r="34" spans="4:6" ht="23.25">
      <c r="D34" s="33" t="s">
        <v>78</v>
      </c>
      <c r="E34" s="34">
        <v>420</v>
      </c>
      <c r="F34" s="35" t="s">
        <v>22</v>
      </c>
    </row>
  </sheetData>
  <sheetProtection/>
  <printOptions/>
  <pageMargins left="1.3779527559055118" right="0.1968503937007874" top="0.5905511811023623" bottom="0.2755905511811024" header="0.31496062992125984" footer="0.5118110236220472"/>
  <pageSetup horizontalDpi="300" verticalDpi="300" orientation="portrait" paperSize="9" r:id="rId2"/>
  <headerFooter alignWithMargins="0">
    <oddHeader>&amp;R&amp;"AngsanaUPC,ตัวหนา"19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67"/>
  <sheetViews>
    <sheetView zoomScalePageLayoutView="0" workbookViewId="0" topLeftCell="A1">
      <selection activeCell="Q9" sqref="Q9"/>
    </sheetView>
  </sheetViews>
  <sheetFormatPr defaultColWidth="11.421875" defaultRowHeight="23.25"/>
  <cols>
    <col min="1" max="1" width="9.140625" style="45" bestFit="1" customWidth="1"/>
    <col min="2" max="2" width="2.7109375" style="46" bestFit="1" customWidth="1"/>
    <col min="3" max="4" width="7.421875" style="47" customWidth="1"/>
    <col min="5" max="5" width="8.00390625" style="182" customWidth="1"/>
    <col min="6" max="6" width="8.7109375" style="40" customWidth="1"/>
    <col min="7" max="15" width="9.7109375" style="40" customWidth="1"/>
    <col min="16" max="16384" width="11.421875" style="40" customWidth="1"/>
  </cols>
  <sheetData>
    <row r="1" spans="1:6" ht="22.5" customHeight="1">
      <c r="A1" s="36">
        <v>23468</v>
      </c>
      <c r="B1" s="37">
        <v>37712</v>
      </c>
      <c r="C1"/>
      <c r="D1" s="38">
        <v>263.35</v>
      </c>
      <c r="F1" s="40">
        <v>261.75</v>
      </c>
    </row>
    <row r="2" spans="1:4" ht="22.5" customHeight="1">
      <c r="A2" s="36">
        <v>23469</v>
      </c>
      <c r="B2" s="37">
        <v>37713</v>
      </c>
      <c r="C2"/>
      <c r="D2" s="38">
        <v>263.35</v>
      </c>
    </row>
    <row r="3" spans="1:4" ht="22.5" customHeight="1">
      <c r="A3" s="36">
        <v>23470</v>
      </c>
      <c r="B3" s="37">
        <v>37714</v>
      </c>
      <c r="C3"/>
      <c r="D3" s="38">
        <v>263.15</v>
      </c>
    </row>
    <row r="4" spans="1:4" ht="22.5" customHeight="1">
      <c r="A4" s="36">
        <v>23471</v>
      </c>
      <c r="B4" s="37">
        <v>37715</v>
      </c>
      <c r="C4"/>
      <c r="D4" s="38">
        <v>263.05</v>
      </c>
    </row>
    <row r="5" spans="1:4" ht="22.5" customHeight="1">
      <c r="A5" s="36">
        <v>23472</v>
      </c>
      <c r="B5" s="37">
        <v>37716</v>
      </c>
      <c r="C5"/>
      <c r="D5" s="38">
        <v>263.15</v>
      </c>
    </row>
    <row r="6" spans="1:4" ht="22.5" customHeight="1">
      <c r="A6" s="36">
        <v>23473</v>
      </c>
      <c r="B6" s="37">
        <v>37717</v>
      </c>
      <c r="C6"/>
      <c r="D6" s="38">
        <v>263.15</v>
      </c>
    </row>
    <row r="7" spans="1:5" ht="22.5" customHeight="1">
      <c r="A7" s="36">
        <v>23474</v>
      </c>
      <c r="B7" s="37">
        <v>37718</v>
      </c>
      <c r="C7"/>
      <c r="D7" s="38">
        <v>263.27</v>
      </c>
      <c r="E7" s="182">
        <v>263.49</v>
      </c>
    </row>
    <row r="8" spans="1:4" ht="22.5" customHeight="1">
      <c r="A8" s="36">
        <v>23475</v>
      </c>
      <c r="B8" s="37">
        <v>37719</v>
      </c>
      <c r="C8"/>
      <c r="D8" s="38">
        <v>263.49</v>
      </c>
    </row>
    <row r="9" spans="1:4" ht="22.5" customHeight="1">
      <c r="A9" s="36">
        <v>23476</v>
      </c>
      <c r="B9" s="37">
        <v>37720</v>
      </c>
      <c r="C9"/>
      <c r="D9" s="38">
        <v>263.51</v>
      </c>
    </row>
    <row r="10" spans="1:4" ht="22.5" customHeight="1">
      <c r="A10" s="36">
        <v>23477</v>
      </c>
      <c r="B10" s="37">
        <v>37721</v>
      </c>
      <c r="C10"/>
      <c r="D10" s="38">
        <v>263.48</v>
      </c>
    </row>
    <row r="11" spans="1:4" ht="22.5" customHeight="1">
      <c r="A11" s="36">
        <v>23478</v>
      </c>
      <c r="B11" s="37">
        <v>37722</v>
      </c>
      <c r="C11"/>
      <c r="D11" s="38">
        <v>263.47</v>
      </c>
    </row>
    <row r="12" spans="1:4" ht="22.5" customHeight="1">
      <c r="A12" s="36">
        <v>23479</v>
      </c>
      <c r="B12" s="37">
        <v>37723</v>
      </c>
      <c r="C12"/>
      <c r="D12" s="38">
        <v>263.59</v>
      </c>
    </row>
    <row r="13" spans="1:4" ht="22.5" customHeight="1">
      <c r="A13" s="36">
        <v>23480</v>
      </c>
      <c r="B13" s="37">
        <v>37724</v>
      </c>
      <c r="C13"/>
      <c r="D13" s="38">
        <v>263.61</v>
      </c>
    </row>
    <row r="14" spans="1:4" ht="22.5" customHeight="1">
      <c r="A14" s="36">
        <v>23481</v>
      </c>
      <c r="B14" s="37">
        <v>37725</v>
      </c>
      <c r="C14"/>
      <c r="D14" s="38">
        <v>263.61</v>
      </c>
    </row>
    <row r="15" spans="1:4" ht="22.5" customHeight="1">
      <c r="A15" s="36">
        <v>23482</v>
      </c>
      <c r="B15" s="37">
        <v>37726</v>
      </c>
      <c r="C15"/>
      <c r="D15" s="38">
        <v>263.83</v>
      </c>
    </row>
    <row r="16" spans="1:4" ht="22.5" customHeight="1">
      <c r="A16" s="36">
        <v>23483</v>
      </c>
      <c r="B16" s="37">
        <v>37727</v>
      </c>
      <c r="C16"/>
      <c r="D16" s="38">
        <v>263.95</v>
      </c>
    </row>
    <row r="17" spans="1:12" ht="22.5" customHeight="1">
      <c r="A17" s="36">
        <v>23484</v>
      </c>
      <c r="B17" s="37">
        <v>37728</v>
      </c>
      <c r="C17"/>
      <c r="D17" s="38">
        <v>264.11</v>
      </c>
      <c r="J17" s="41" t="s">
        <v>77</v>
      </c>
      <c r="K17" s="42">
        <v>25</v>
      </c>
      <c r="L17" s="43" t="s">
        <v>22</v>
      </c>
    </row>
    <row r="18" spans="1:4" ht="22.5" customHeight="1">
      <c r="A18" s="36">
        <v>23485</v>
      </c>
      <c r="B18" s="37">
        <v>37729</v>
      </c>
      <c r="C18"/>
      <c r="D18" s="38">
        <v>264.21</v>
      </c>
    </row>
    <row r="19" spans="1:4" ht="22.5" customHeight="1">
      <c r="A19" s="36">
        <v>23486</v>
      </c>
      <c r="B19" s="37">
        <v>37730</v>
      </c>
      <c r="C19"/>
      <c r="D19" s="38">
        <v>264.49</v>
      </c>
    </row>
    <row r="20" spans="1:4" ht="22.5" customHeight="1">
      <c r="A20" s="36">
        <v>23487</v>
      </c>
      <c r="B20" s="37">
        <v>37731</v>
      </c>
      <c r="C20"/>
      <c r="D20" s="38">
        <v>264.75</v>
      </c>
    </row>
    <row r="21" spans="1:5" ht="22.5" customHeight="1">
      <c r="A21" s="36">
        <v>23488</v>
      </c>
      <c r="B21" s="37">
        <v>37732</v>
      </c>
      <c r="C21"/>
      <c r="D21" s="38">
        <v>264.95</v>
      </c>
      <c r="E21" s="183"/>
    </row>
    <row r="22" spans="1:4" ht="22.5" customHeight="1">
      <c r="A22" s="36">
        <v>23489</v>
      </c>
      <c r="B22" s="37">
        <v>37733</v>
      </c>
      <c r="C22"/>
      <c r="D22" s="38">
        <v>265.05</v>
      </c>
    </row>
    <row r="23" spans="1:4" ht="22.5" customHeight="1">
      <c r="A23" s="36">
        <v>23490</v>
      </c>
      <c r="B23" s="37">
        <v>37734</v>
      </c>
      <c r="C23"/>
      <c r="D23" s="38">
        <v>265.23</v>
      </c>
    </row>
    <row r="24" spans="1:4" ht="22.5" customHeight="1">
      <c r="A24" s="36">
        <v>23491</v>
      </c>
      <c r="B24" s="37">
        <v>37735</v>
      </c>
      <c r="C24"/>
      <c r="D24" s="38">
        <v>265.19</v>
      </c>
    </row>
    <row r="25" spans="1:4" ht="22.5" customHeight="1">
      <c r="A25" s="36">
        <v>23492</v>
      </c>
      <c r="B25" s="37">
        <v>37736</v>
      </c>
      <c r="C25"/>
      <c r="D25" s="38">
        <v>265.21</v>
      </c>
    </row>
    <row r="26" spans="1:5" ht="22.5" customHeight="1">
      <c r="A26" s="36">
        <v>23493</v>
      </c>
      <c r="B26" s="37">
        <v>37737</v>
      </c>
      <c r="C26"/>
      <c r="D26" s="38">
        <v>265.05</v>
      </c>
      <c r="E26" s="182">
        <v>265.01</v>
      </c>
    </row>
    <row r="27" spans="1:19" ht="22.5" customHeight="1">
      <c r="A27" s="36">
        <v>23494</v>
      </c>
      <c r="B27" s="37">
        <v>37738</v>
      </c>
      <c r="C27"/>
      <c r="D27" s="38">
        <v>265.01</v>
      </c>
      <c r="G27" s="44"/>
      <c r="L27" s="44"/>
      <c r="M27" s="44"/>
      <c r="N27" s="44"/>
      <c r="O27" s="44"/>
      <c r="P27" s="44"/>
      <c r="Q27" s="44"/>
      <c r="R27" s="44"/>
      <c r="S27" s="44"/>
    </row>
    <row r="28" spans="1:19" s="44" customFormat="1" ht="22.5" customHeight="1">
      <c r="A28" s="36">
        <v>23495</v>
      </c>
      <c r="B28" s="37">
        <v>37739</v>
      </c>
      <c r="C28"/>
      <c r="D28" s="38">
        <v>265.05</v>
      </c>
      <c r="E28" s="182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</row>
    <row r="29" spans="1:4" ht="22.5" customHeight="1">
      <c r="A29" s="36">
        <v>23496</v>
      </c>
      <c r="B29" s="37">
        <v>37740</v>
      </c>
      <c r="C29"/>
      <c r="D29" s="38">
        <v>265.2</v>
      </c>
    </row>
    <row r="30" spans="1:4" ht="22.5" customHeight="1">
      <c r="A30" s="36">
        <v>23497</v>
      </c>
      <c r="B30" s="37">
        <v>37741</v>
      </c>
      <c r="C30"/>
      <c r="D30" s="38">
        <v>265.21</v>
      </c>
    </row>
    <row r="31" spans="1:4" ht="22.5" customHeight="1">
      <c r="A31" s="36">
        <v>23498</v>
      </c>
      <c r="B31" s="37">
        <v>37742</v>
      </c>
      <c r="C31"/>
      <c r="D31" s="38">
        <v>265.13</v>
      </c>
    </row>
    <row r="32" spans="1:4" ht="22.5" customHeight="1">
      <c r="A32" s="36">
        <v>23499</v>
      </c>
      <c r="B32" s="37">
        <v>37743</v>
      </c>
      <c r="C32"/>
      <c r="D32" s="38">
        <v>264.95</v>
      </c>
    </row>
    <row r="33" spans="1:4" ht="22.5" customHeight="1">
      <c r="A33" s="36">
        <v>23500</v>
      </c>
      <c r="B33" s="37">
        <v>37744</v>
      </c>
      <c r="C33"/>
      <c r="D33" s="38">
        <v>265.23</v>
      </c>
    </row>
    <row r="34" spans="1:12" ht="21" customHeight="1">
      <c r="A34" s="36">
        <v>23501</v>
      </c>
      <c r="B34" s="37">
        <v>37745</v>
      </c>
      <c r="C34"/>
      <c r="D34" s="38">
        <v>264.69</v>
      </c>
      <c r="J34" s="33" t="s">
        <v>79</v>
      </c>
      <c r="K34" s="42">
        <v>25</v>
      </c>
      <c r="L34" s="35" t="s">
        <v>22</v>
      </c>
    </row>
    <row r="35" spans="1:12" ht="21" customHeight="1">
      <c r="A35" s="36">
        <v>23502</v>
      </c>
      <c r="B35" s="37">
        <v>37746</v>
      </c>
      <c r="C35"/>
      <c r="D35" s="38">
        <v>264.71</v>
      </c>
      <c r="J35" s="41"/>
      <c r="K35" s="42"/>
      <c r="L35" s="43"/>
    </row>
    <row r="36" spans="1:12" ht="21" customHeight="1">
      <c r="A36" s="36">
        <v>23503</v>
      </c>
      <c r="B36" s="37">
        <v>37747</v>
      </c>
      <c r="C36"/>
      <c r="D36" s="38">
        <v>264.55</v>
      </c>
      <c r="J36" s="41"/>
      <c r="K36" s="42"/>
      <c r="L36" s="43"/>
    </row>
    <row r="37" spans="1:5" ht="21" customHeight="1">
      <c r="A37" s="36">
        <v>23504</v>
      </c>
      <c r="B37" s="37">
        <v>37748</v>
      </c>
      <c r="C37"/>
      <c r="D37" s="38">
        <v>264.55</v>
      </c>
      <c r="E37" s="182">
        <v>264.55</v>
      </c>
    </row>
    <row r="38" spans="1:4" ht="21" customHeight="1">
      <c r="A38" s="36">
        <v>23505</v>
      </c>
      <c r="B38" s="37">
        <v>37749</v>
      </c>
      <c r="C38"/>
      <c r="D38" s="38">
        <v>264.55</v>
      </c>
    </row>
    <row r="39" spans="1:4" ht="23.25">
      <c r="A39" s="36">
        <v>23506</v>
      </c>
      <c r="B39" s="37">
        <v>37750</v>
      </c>
      <c r="C39"/>
      <c r="D39" s="38">
        <v>264.51</v>
      </c>
    </row>
    <row r="40" spans="1:4" ht="23.25">
      <c r="A40" s="36">
        <v>23507</v>
      </c>
      <c r="B40" s="37">
        <v>37751</v>
      </c>
      <c r="C40"/>
      <c r="D40" s="38">
        <v>264.62</v>
      </c>
    </row>
    <row r="41" spans="1:4" ht="23.25">
      <c r="A41" s="36">
        <v>23508</v>
      </c>
      <c r="B41" s="37">
        <v>37752</v>
      </c>
      <c r="C41"/>
      <c r="D41" s="38">
        <v>264.71</v>
      </c>
    </row>
    <row r="42" spans="1:4" ht="23.25">
      <c r="A42" s="36">
        <v>23509</v>
      </c>
      <c r="B42" s="37">
        <v>37753</v>
      </c>
      <c r="C42"/>
      <c r="D42" s="38">
        <v>264.59</v>
      </c>
    </row>
    <row r="43" spans="1:4" ht="23.25">
      <c r="A43" s="36">
        <v>23510</v>
      </c>
      <c r="B43" s="37">
        <v>37754</v>
      </c>
      <c r="C43"/>
      <c r="D43" s="38">
        <v>264.75</v>
      </c>
    </row>
    <row r="44" spans="1:4" ht="23.25">
      <c r="A44" s="36">
        <v>23511</v>
      </c>
      <c r="B44" s="37">
        <v>37755</v>
      </c>
      <c r="C44"/>
      <c r="D44" s="38">
        <v>264.55</v>
      </c>
    </row>
    <row r="45" spans="1:4" ht="23.25">
      <c r="A45" s="36">
        <v>23512</v>
      </c>
      <c r="B45" s="37">
        <v>37756</v>
      </c>
      <c r="C45"/>
      <c r="D45" s="38">
        <v>264.59</v>
      </c>
    </row>
    <row r="46" spans="1:5" ht="23.25">
      <c r="A46" s="36">
        <v>23513</v>
      </c>
      <c r="B46" s="37">
        <v>37757</v>
      </c>
      <c r="C46"/>
      <c r="D46" s="38">
        <v>264.63</v>
      </c>
      <c r="E46" s="183"/>
    </row>
    <row r="47" spans="1:4" ht="23.25">
      <c r="A47" s="36">
        <v>23514</v>
      </c>
      <c r="B47" s="37">
        <v>37758</v>
      </c>
      <c r="C47"/>
      <c r="D47" s="38">
        <v>264.63</v>
      </c>
    </row>
    <row r="48" spans="1:4" ht="23.25">
      <c r="A48" s="36">
        <v>23515</v>
      </c>
      <c r="B48" s="37">
        <v>37759</v>
      </c>
      <c r="C48"/>
      <c r="D48" s="38">
        <v>264.61</v>
      </c>
    </row>
    <row r="49" spans="1:4" ht="23.25">
      <c r="A49" s="36">
        <v>23516</v>
      </c>
      <c r="B49" s="37">
        <v>37760</v>
      </c>
      <c r="C49"/>
      <c r="D49" s="38">
        <v>264.59</v>
      </c>
    </row>
    <row r="50" spans="1:5" ht="23.25">
      <c r="A50" s="36">
        <v>23517</v>
      </c>
      <c r="B50" s="37">
        <v>37761</v>
      </c>
      <c r="C50"/>
      <c r="D50" s="38">
        <v>264.38</v>
      </c>
      <c r="E50" s="182">
        <v>264.35</v>
      </c>
    </row>
    <row r="51" spans="1:4" ht="23.25">
      <c r="A51" s="36">
        <v>23518</v>
      </c>
      <c r="B51" s="37">
        <v>37762</v>
      </c>
      <c r="C51"/>
      <c r="D51" s="38">
        <v>264.33</v>
      </c>
    </row>
    <row r="52" spans="1:4" ht="23.25">
      <c r="A52" s="36">
        <v>23519</v>
      </c>
      <c r="B52" s="37">
        <v>37763</v>
      </c>
      <c r="C52"/>
      <c r="D52" s="38">
        <v>264.25</v>
      </c>
    </row>
    <row r="53" spans="1:4" ht="23.25">
      <c r="A53" s="36">
        <v>23520</v>
      </c>
      <c r="B53" s="37">
        <v>37764</v>
      </c>
      <c r="C53"/>
      <c r="D53" s="38">
        <v>264.19</v>
      </c>
    </row>
    <row r="54" spans="1:4" ht="23.25">
      <c r="A54" s="36">
        <v>23521</v>
      </c>
      <c r="B54" s="37">
        <v>37765</v>
      </c>
      <c r="C54"/>
      <c r="D54" s="38">
        <v>263.91</v>
      </c>
    </row>
    <row r="55" spans="1:4" ht="23.25">
      <c r="A55" s="36">
        <v>23522</v>
      </c>
      <c r="B55" s="37">
        <v>37766</v>
      </c>
      <c r="C55"/>
      <c r="D55" s="38">
        <v>263.85</v>
      </c>
    </row>
    <row r="56" spans="1:4" ht="23.25">
      <c r="A56" s="36">
        <v>23523</v>
      </c>
      <c r="B56" s="37">
        <v>37767</v>
      </c>
      <c r="C56"/>
      <c r="D56" s="38">
        <v>263.85</v>
      </c>
    </row>
    <row r="57" spans="1:4" ht="23.25">
      <c r="A57" s="36">
        <v>23524</v>
      </c>
      <c r="B57" s="37">
        <v>37768</v>
      </c>
      <c r="C57"/>
      <c r="D57" s="38">
        <v>263.81</v>
      </c>
    </row>
    <row r="58" spans="1:4" ht="23.25">
      <c r="A58" s="36">
        <v>23525</v>
      </c>
      <c r="B58" s="37">
        <v>37769</v>
      </c>
      <c r="C58"/>
      <c r="D58" s="38">
        <v>263.95</v>
      </c>
    </row>
    <row r="59" spans="1:4" ht="23.25">
      <c r="A59" s="36">
        <v>23526</v>
      </c>
      <c r="B59" s="37">
        <v>37770</v>
      </c>
      <c r="C59"/>
      <c r="D59" s="38">
        <v>263.57</v>
      </c>
    </row>
    <row r="60" spans="1:4" ht="23.25">
      <c r="A60" s="36">
        <v>23527</v>
      </c>
      <c r="B60" s="37">
        <v>37771</v>
      </c>
      <c r="C60"/>
      <c r="D60" s="38">
        <v>263.59</v>
      </c>
    </row>
    <row r="61" spans="1:4" ht="23.25">
      <c r="A61" s="36">
        <v>23528</v>
      </c>
      <c r="B61" s="37">
        <v>37772</v>
      </c>
      <c r="C61"/>
      <c r="D61" s="38">
        <v>263.57</v>
      </c>
    </row>
    <row r="62" spans="1:4" ht="23.25">
      <c r="A62" s="36">
        <v>23529</v>
      </c>
      <c r="B62" s="37">
        <v>37773</v>
      </c>
      <c r="C62"/>
      <c r="D62" s="38">
        <v>263.55</v>
      </c>
    </row>
    <row r="63" spans="1:5" ht="23.25">
      <c r="A63" s="36">
        <v>23530</v>
      </c>
      <c r="B63" s="37">
        <v>37774</v>
      </c>
      <c r="C63"/>
      <c r="D63" s="38">
        <v>263.56</v>
      </c>
      <c r="E63" s="182">
        <v>263.55</v>
      </c>
    </row>
    <row r="64" spans="1:4" ht="23.25">
      <c r="A64" s="36">
        <v>23531</v>
      </c>
      <c r="B64" s="37">
        <v>37775</v>
      </c>
      <c r="C64"/>
      <c r="D64" s="38">
        <v>263.55</v>
      </c>
    </row>
    <row r="65" spans="1:4" ht="23.25">
      <c r="A65" s="36">
        <v>23532</v>
      </c>
      <c r="B65" s="37">
        <v>37776</v>
      </c>
      <c r="C65"/>
      <c r="D65" s="38">
        <v>263.55</v>
      </c>
    </row>
    <row r="66" spans="1:4" ht="23.25">
      <c r="A66" s="36">
        <v>23533</v>
      </c>
      <c r="B66" s="37">
        <v>37777</v>
      </c>
      <c r="C66"/>
      <c r="D66" s="38">
        <v>263.53</v>
      </c>
    </row>
    <row r="67" spans="1:4" ht="23.25">
      <c r="A67" s="36">
        <v>23534</v>
      </c>
      <c r="B67" s="37">
        <v>37778</v>
      </c>
      <c r="C67"/>
      <c r="D67" s="38">
        <v>263.45</v>
      </c>
    </row>
    <row r="68" spans="1:4" ht="23.25">
      <c r="A68" s="36">
        <v>23535</v>
      </c>
      <c r="B68" s="37">
        <v>37779</v>
      </c>
      <c r="C68"/>
      <c r="D68" s="38">
        <v>263.25</v>
      </c>
    </row>
    <row r="69" spans="1:4" ht="23.25">
      <c r="A69" s="36">
        <v>23536</v>
      </c>
      <c r="B69" s="37">
        <v>37780</v>
      </c>
      <c r="C69"/>
      <c r="D69" s="38">
        <v>263.25</v>
      </c>
    </row>
    <row r="70" spans="1:4" ht="23.25">
      <c r="A70" s="36">
        <v>23537</v>
      </c>
      <c r="B70" s="37">
        <v>37781</v>
      </c>
      <c r="C70"/>
      <c r="D70" s="38">
        <v>263.35</v>
      </c>
    </row>
    <row r="71" spans="1:4" ht="23.25">
      <c r="A71" s="36">
        <v>23538</v>
      </c>
      <c r="B71" s="37">
        <v>37782</v>
      </c>
      <c r="C71"/>
      <c r="D71" s="38">
        <v>263.27</v>
      </c>
    </row>
    <row r="72" spans="1:4" ht="23.25">
      <c r="A72" s="36">
        <v>23539</v>
      </c>
      <c r="B72" s="37">
        <v>37783</v>
      </c>
      <c r="C72"/>
      <c r="D72" s="38">
        <v>263.37</v>
      </c>
    </row>
    <row r="73" spans="1:4" ht="23.25">
      <c r="A73" s="36">
        <v>23540</v>
      </c>
      <c r="B73" s="37">
        <v>37784</v>
      </c>
      <c r="C73"/>
      <c r="D73" s="38">
        <v>263.37</v>
      </c>
    </row>
    <row r="74" spans="1:4" ht="23.25">
      <c r="A74" s="36">
        <v>23541</v>
      </c>
      <c r="B74" s="37">
        <v>37785</v>
      </c>
      <c r="C74"/>
      <c r="D74" s="38">
        <v>264.51</v>
      </c>
    </row>
    <row r="75" spans="1:4" ht="23.25">
      <c r="A75" s="36">
        <v>23542</v>
      </c>
      <c r="B75" s="37">
        <v>37786</v>
      </c>
      <c r="C75"/>
      <c r="D75" s="38">
        <v>264.85</v>
      </c>
    </row>
    <row r="76" spans="1:4" ht="23.25">
      <c r="A76" s="36">
        <v>23543</v>
      </c>
      <c r="B76" s="37">
        <v>37787</v>
      </c>
      <c r="C76"/>
      <c r="D76" s="38">
        <v>263.95</v>
      </c>
    </row>
    <row r="77" spans="1:4" ht="23.25">
      <c r="A77" s="36">
        <v>23544</v>
      </c>
      <c r="B77" s="37">
        <v>37788</v>
      </c>
      <c r="C77"/>
      <c r="D77" s="38">
        <v>264.95</v>
      </c>
    </row>
    <row r="78" spans="1:4" ht="23.25">
      <c r="A78" s="36">
        <v>23545</v>
      </c>
      <c r="B78" s="37">
        <v>37789</v>
      </c>
      <c r="C78"/>
      <c r="D78" s="38">
        <v>265.01</v>
      </c>
    </row>
    <row r="79" spans="1:4" ht="23.25">
      <c r="A79" s="36">
        <v>23546</v>
      </c>
      <c r="B79" s="37">
        <v>37790</v>
      </c>
      <c r="C79"/>
      <c r="D79" s="38">
        <v>264.85</v>
      </c>
    </row>
    <row r="80" spans="1:4" ht="23.25">
      <c r="A80" s="36">
        <v>23547</v>
      </c>
      <c r="B80" s="37">
        <v>37791</v>
      </c>
      <c r="C80"/>
      <c r="D80" s="38">
        <v>265.05</v>
      </c>
    </row>
    <row r="81" spans="1:4" ht="23.25">
      <c r="A81" s="36">
        <v>23548</v>
      </c>
      <c r="B81" s="37">
        <v>37792</v>
      </c>
      <c r="C81"/>
      <c r="D81" s="38">
        <v>264.85</v>
      </c>
    </row>
    <row r="82" spans="1:5" ht="23.25">
      <c r="A82" s="36">
        <v>23549</v>
      </c>
      <c r="B82" s="37">
        <v>37793</v>
      </c>
      <c r="C82"/>
      <c r="D82" s="38">
        <v>264.8</v>
      </c>
      <c r="E82" s="182">
        <v>264.75</v>
      </c>
    </row>
    <row r="83" spans="1:4" ht="23.25">
      <c r="A83" s="36">
        <v>23550</v>
      </c>
      <c r="B83" s="37">
        <v>37794</v>
      </c>
      <c r="C83"/>
      <c r="D83" s="38">
        <v>264.71</v>
      </c>
    </row>
    <row r="84" spans="1:4" ht="23.25">
      <c r="A84" s="36">
        <v>23551</v>
      </c>
      <c r="B84" s="37">
        <v>37795</v>
      </c>
      <c r="C84"/>
      <c r="D84" s="38">
        <v>264.65</v>
      </c>
    </row>
    <row r="85" spans="1:4" ht="23.25">
      <c r="A85" s="36">
        <v>23552</v>
      </c>
      <c r="B85" s="37">
        <v>37796</v>
      </c>
      <c r="C85"/>
      <c r="D85" s="38">
        <v>264.65</v>
      </c>
    </row>
    <row r="86" spans="1:4" ht="23.25">
      <c r="A86" s="36">
        <v>23553</v>
      </c>
      <c r="B86" s="37">
        <v>37797</v>
      </c>
      <c r="C86"/>
      <c r="D86" s="38">
        <v>264.61</v>
      </c>
    </row>
    <row r="87" spans="1:5" ht="23.25">
      <c r="A87" s="36">
        <v>23554</v>
      </c>
      <c r="B87" s="37">
        <v>37798</v>
      </c>
      <c r="C87"/>
      <c r="D87" s="38">
        <v>264.65</v>
      </c>
      <c r="E87" s="183"/>
    </row>
    <row r="88" spans="1:5" ht="23.25">
      <c r="A88" s="36">
        <v>23555</v>
      </c>
      <c r="B88" s="37">
        <v>37799</v>
      </c>
      <c r="C88"/>
      <c r="D88" s="38">
        <v>264.49</v>
      </c>
      <c r="E88" s="183"/>
    </row>
    <row r="89" spans="1:4" ht="23.25">
      <c r="A89" s="36">
        <v>23556</v>
      </c>
      <c r="B89" s="37">
        <v>37800</v>
      </c>
      <c r="C89"/>
      <c r="D89" s="38">
        <v>264.27</v>
      </c>
    </row>
    <row r="90" spans="1:4" ht="23.25">
      <c r="A90" s="36">
        <v>23557</v>
      </c>
      <c r="B90" s="37">
        <v>37801</v>
      </c>
      <c r="C90"/>
      <c r="D90" s="38">
        <v>264.29</v>
      </c>
    </row>
    <row r="91" spans="1:4" ht="23.25">
      <c r="A91" s="36">
        <v>23558</v>
      </c>
      <c r="B91" s="37">
        <v>37802</v>
      </c>
      <c r="C91"/>
      <c r="D91" s="38">
        <v>264.25</v>
      </c>
    </row>
    <row r="92" spans="1:4" ht="23.25">
      <c r="A92" s="36">
        <v>23559</v>
      </c>
      <c r="B92" s="37">
        <v>37803</v>
      </c>
      <c r="C92"/>
      <c r="D92" s="38">
        <v>264.25</v>
      </c>
    </row>
    <row r="93" spans="1:4" ht="23.25">
      <c r="A93" s="36">
        <v>23560</v>
      </c>
      <c r="B93" s="37">
        <v>37804</v>
      </c>
      <c r="C93"/>
      <c r="D93" s="38">
        <v>264.25</v>
      </c>
    </row>
    <row r="94" spans="1:4" ht="23.25">
      <c r="A94" s="36">
        <v>23561</v>
      </c>
      <c r="B94" s="37">
        <v>37805</v>
      </c>
      <c r="C94"/>
      <c r="D94" s="38">
        <v>264.23</v>
      </c>
    </row>
    <row r="95" spans="1:4" ht="23.25">
      <c r="A95" s="36">
        <v>23562</v>
      </c>
      <c r="B95" s="37">
        <v>37806</v>
      </c>
      <c r="C95"/>
      <c r="D95" s="38">
        <v>263.95</v>
      </c>
    </row>
    <row r="96" spans="1:4" ht="23.25">
      <c r="A96" s="36">
        <v>23563</v>
      </c>
      <c r="B96" s="37">
        <v>37807</v>
      </c>
      <c r="C96"/>
      <c r="D96" s="38">
        <v>263.75</v>
      </c>
    </row>
    <row r="97" spans="1:5" ht="23.25">
      <c r="A97" s="36">
        <v>23564</v>
      </c>
      <c r="B97" s="37">
        <v>37808</v>
      </c>
      <c r="C97"/>
      <c r="D97" s="38">
        <v>263.73</v>
      </c>
      <c r="E97" s="182">
        <v>263.73</v>
      </c>
    </row>
    <row r="98" spans="1:4" ht="23.25">
      <c r="A98" s="36">
        <v>23565</v>
      </c>
      <c r="B98" s="37">
        <v>37809</v>
      </c>
      <c r="C98"/>
      <c r="D98" s="38">
        <v>263.79</v>
      </c>
    </row>
    <row r="99" spans="1:4" ht="23.25">
      <c r="A99" s="36">
        <v>23566</v>
      </c>
      <c r="B99" s="37">
        <v>37810</v>
      </c>
      <c r="C99"/>
      <c r="D99" s="38">
        <v>263.75</v>
      </c>
    </row>
    <row r="100" spans="1:4" ht="23.25">
      <c r="A100" s="36">
        <v>23567</v>
      </c>
      <c r="B100" s="37">
        <v>37811</v>
      </c>
      <c r="C100"/>
      <c r="D100" s="38">
        <v>264.71</v>
      </c>
    </row>
    <row r="101" spans="1:4" ht="23.25">
      <c r="A101" s="36">
        <v>23568</v>
      </c>
      <c r="B101" s="37">
        <v>37812</v>
      </c>
      <c r="C101"/>
      <c r="D101" s="38">
        <v>266.05</v>
      </c>
    </row>
    <row r="102" spans="1:4" ht="23.25">
      <c r="A102" s="36">
        <v>23569</v>
      </c>
      <c r="B102" s="37">
        <v>37813</v>
      </c>
      <c r="C102"/>
      <c r="D102" s="38">
        <v>264.53</v>
      </c>
    </row>
    <row r="103" spans="1:5" ht="23.25">
      <c r="A103" s="36">
        <v>23570</v>
      </c>
      <c r="B103" s="37">
        <v>37814</v>
      </c>
      <c r="C103"/>
      <c r="D103" s="38">
        <v>264.65</v>
      </c>
      <c r="E103" s="182">
        <v>264.65</v>
      </c>
    </row>
    <row r="104" spans="1:4" ht="23.25">
      <c r="A104" s="36">
        <v>23571</v>
      </c>
      <c r="B104" s="37">
        <v>37815</v>
      </c>
      <c r="C104"/>
      <c r="D104" s="38">
        <v>265.25</v>
      </c>
    </row>
    <row r="105" spans="1:4" ht="23.25">
      <c r="A105" s="36">
        <v>23572</v>
      </c>
      <c r="B105" s="37">
        <v>37816</v>
      </c>
      <c r="C105"/>
      <c r="D105" s="38">
        <v>264.85</v>
      </c>
    </row>
    <row r="106" spans="1:4" ht="23.25">
      <c r="A106" s="36">
        <v>23573</v>
      </c>
      <c r="B106" s="37">
        <v>37817</v>
      </c>
      <c r="C106"/>
      <c r="D106" s="38">
        <v>265.55</v>
      </c>
    </row>
    <row r="107" spans="1:4" ht="23.25">
      <c r="A107" s="36">
        <v>23574</v>
      </c>
      <c r="B107" s="37">
        <v>37818</v>
      </c>
      <c r="C107"/>
      <c r="D107" s="38">
        <v>264.95</v>
      </c>
    </row>
    <row r="108" spans="1:4" ht="23.25">
      <c r="A108" s="36">
        <v>23575</v>
      </c>
      <c r="B108" s="37">
        <v>37819</v>
      </c>
      <c r="C108"/>
      <c r="D108" s="38">
        <v>264.85</v>
      </c>
    </row>
    <row r="109" spans="1:4" ht="23.25">
      <c r="A109" s="36">
        <v>23576</v>
      </c>
      <c r="B109" s="37">
        <v>37820</v>
      </c>
      <c r="C109"/>
      <c r="D109" s="38">
        <v>265.05</v>
      </c>
    </row>
    <row r="110" spans="1:4" ht="23.25">
      <c r="A110" s="36">
        <v>23577</v>
      </c>
      <c r="B110" s="37">
        <v>37821</v>
      </c>
      <c r="C110"/>
      <c r="D110" s="38">
        <v>264.71</v>
      </c>
    </row>
    <row r="111" spans="1:4" ht="23.25">
      <c r="A111" s="36">
        <v>23578</v>
      </c>
      <c r="B111" s="37">
        <v>37822</v>
      </c>
      <c r="C111"/>
      <c r="D111" s="38">
        <v>264.71</v>
      </c>
    </row>
    <row r="112" spans="1:4" ht="23.25">
      <c r="A112" s="36">
        <v>23579</v>
      </c>
      <c r="B112" s="37">
        <v>37823</v>
      </c>
      <c r="C112"/>
      <c r="D112" s="38">
        <v>265.39</v>
      </c>
    </row>
    <row r="113" spans="1:4" ht="23.25">
      <c r="A113" s="36">
        <v>23580</v>
      </c>
      <c r="B113" s="37">
        <v>37824</v>
      </c>
      <c r="C113"/>
      <c r="D113" s="38">
        <v>264.91</v>
      </c>
    </row>
    <row r="114" spans="1:4" ht="23.25">
      <c r="A114" s="36">
        <v>23581</v>
      </c>
      <c r="B114" s="37">
        <v>37825</v>
      </c>
      <c r="C114"/>
      <c r="D114" s="38">
        <v>264.55</v>
      </c>
    </row>
    <row r="115" spans="1:5" ht="23.25">
      <c r="A115" s="36">
        <v>23582</v>
      </c>
      <c r="B115" s="37">
        <v>37826</v>
      </c>
      <c r="C115"/>
      <c r="D115" s="38">
        <v>264.35</v>
      </c>
      <c r="E115" s="183"/>
    </row>
    <row r="116" spans="1:4" ht="23.25">
      <c r="A116" s="36">
        <v>23583</v>
      </c>
      <c r="B116" s="37">
        <v>37827</v>
      </c>
      <c r="C116"/>
      <c r="D116" s="38">
        <v>264.55</v>
      </c>
    </row>
    <row r="117" spans="1:4" ht="23.25">
      <c r="A117" s="36">
        <v>23584</v>
      </c>
      <c r="B117" s="37">
        <v>37828</v>
      </c>
      <c r="C117"/>
      <c r="D117" s="38">
        <v>264.75</v>
      </c>
    </row>
    <row r="118" spans="1:4" ht="23.25">
      <c r="A118" s="36">
        <v>23585</v>
      </c>
      <c r="B118" s="37">
        <v>37829</v>
      </c>
      <c r="C118"/>
      <c r="D118" s="38">
        <v>264.71</v>
      </c>
    </row>
    <row r="119" spans="1:4" ht="23.25">
      <c r="A119" s="36">
        <v>23586</v>
      </c>
      <c r="B119" s="37">
        <v>37830</v>
      </c>
      <c r="C119"/>
      <c r="D119" s="38">
        <v>264.65</v>
      </c>
    </row>
    <row r="120" spans="1:4" ht="23.25">
      <c r="A120" s="36">
        <v>23587</v>
      </c>
      <c r="B120" s="37">
        <v>37831</v>
      </c>
      <c r="C120"/>
      <c r="D120" s="38">
        <v>264.75</v>
      </c>
    </row>
    <row r="121" spans="1:4" ht="23.25">
      <c r="A121" s="36">
        <v>23588</v>
      </c>
      <c r="B121" s="37">
        <v>37832</v>
      </c>
      <c r="C121"/>
      <c r="D121" s="38">
        <v>264.71</v>
      </c>
    </row>
    <row r="122" spans="1:4" ht="23.25">
      <c r="A122" s="36">
        <v>23589</v>
      </c>
      <c r="B122" s="37">
        <v>37833</v>
      </c>
      <c r="C122"/>
      <c r="D122" s="38">
        <v>264.55</v>
      </c>
    </row>
    <row r="123" spans="1:4" ht="23.25">
      <c r="A123" s="36">
        <v>23590</v>
      </c>
      <c r="B123" s="37">
        <v>37834</v>
      </c>
      <c r="C123"/>
      <c r="D123" s="38">
        <v>264.65</v>
      </c>
    </row>
    <row r="124" spans="1:4" ht="23.25">
      <c r="A124" s="36">
        <v>23591</v>
      </c>
      <c r="B124" s="37">
        <v>37835</v>
      </c>
      <c r="C124"/>
      <c r="D124" s="38">
        <v>264.51</v>
      </c>
    </row>
    <row r="125" spans="1:4" ht="23.25">
      <c r="A125" s="36">
        <v>23592</v>
      </c>
      <c r="B125" s="37">
        <v>37836</v>
      </c>
      <c r="C125"/>
      <c r="D125" s="38">
        <v>264.65</v>
      </c>
    </row>
    <row r="126" spans="1:4" ht="23.25">
      <c r="A126" s="36">
        <v>23593</v>
      </c>
      <c r="B126" s="37">
        <v>37837</v>
      </c>
      <c r="C126"/>
      <c r="D126" s="38">
        <v>264.59</v>
      </c>
    </row>
    <row r="127" spans="1:5" ht="23.25">
      <c r="A127" s="36">
        <v>23594</v>
      </c>
      <c r="B127" s="37">
        <v>37838</v>
      </c>
      <c r="C127"/>
      <c r="D127" s="38">
        <v>264.65</v>
      </c>
      <c r="E127" s="182">
        <v>264.65</v>
      </c>
    </row>
    <row r="128" spans="1:4" ht="23.25">
      <c r="A128" s="36">
        <v>23595</v>
      </c>
      <c r="B128" s="37">
        <v>37839</v>
      </c>
      <c r="C128"/>
      <c r="D128" s="38">
        <v>264.85</v>
      </c>
    </row>
    <row r="129" spans="1:4" ht="23.25">
      <c r="A129" s="36">
        <v>23596</v>
      </c>
      <c r="B129" s="37">
        <v>37840</v>
      </c>
      <c r="C129"/>
      <c r="D129" s="38">
        <v>264.85</v>
      </c>
    </row>
    <row r="130" spans="1:5" ht="23.25">
      <c r="A130" s="36">
        <v>23597</v>
      </c>
      <c r="B130" s="37">
        <v>37841</v>
      </c>
      <c r="C130"/>
      <c r="D130" s="38">
        <v>264.75</v>
      </c>
      <c r="E130" s="184"/>
    </row>
    <row r="131" spans="1:4" ht="23.25">
      <c r="A131" s="36">
        <v>23598</v>
      </c>
      <c r="B131" s="37">
        <v>37842</v>
      </c>
      <c r="C131"/>
      <c r="D131" s="38">
        <v>264.73</v>
      </c>
    </row>
    <row r="132" spans="1:4" ht="23.25">
      <c r="A132" s="36">
        <v>23599</v>
      </c>
      <c r="B132" s="37">
        <v>37843</v>
      </c>
      <c r="C132"/>
      <c r="D132" s="38">
        <v>264.65</v>
      </c>
    </row>
    <row r="133" spans="1:4" ht="23.25">
      <c r="A133" s="36">
        <v>23600</v>
      </c>
      <c r="B133" s="37">
        <v>37844</v>
      </c>
      <c r="C133"/>
      <c r="D133" s="38">
        <v>264.53</v>
      </c>
    </row>
    <row r="134" spans="1:5" ht="23.25">
      <c r="A134" s="36">
        <v>23601</v>
      </c>
      <c r="B134" s="37">
        <v>37845</v>
      </c>
      <c r="C134"/>
      <c r="D134" s="38">
        <v>264.35</v>
      </c>
      <c r="E134" s="183"/>
    </row>
    <row r="135" spans="1:4" ht="23.25">
      <c r="A135" s="36">
        <v>23602</v>
      </c>
      <c r="B135" s="37">
        <v>37846</v>
      </c>
      <c r="C135"/>
      <c r="D135" s="38">
        <v>264.35</v>
      </c>
    </row>
    <row r="136" spans="1:4" ht="23.25">
      <c r="A136" s="36">
        <v>23603</v>
      </c>
      <c r="B136" s="37">
        <v>37847</v>
      </c>
      <c r="C136"/>
      <c r="D136" s="38">
        <v>264.27</v>
      </c>
    </row>
    <row r="137" spans="1:4" ht="23.25">
      <c r="A137" s="36">
        <v>23604</v>
      </c>
      <c r="B137" s="37">
        <v>37848</v>
      </c>
      <c r="C137"/>
      <c r="D137" s="38">
        <v>264.35</v>
      </c>
    </row>
    <row r="138" spans="1:4" ht="23.25">
      <c r="A138" s="36">
        <v>23605</v>
      </c>
      <c r="B138" s="37">
        <v>37849</v>
      </c>
      <c r="C138"/>
      <c r="D138" s="38">
        <v>264.45</v>
      </c>
    </row>
    <row r="139" spans="1:4" ht="23.25">
      <c r="A139" s="36">
        <v>23606</v>
      </c>
      <c r="B139" s="37">
        <v>37850</v>
      </c>
      <c r="C139"/>
      <c r="D139" s="38">
        <v>264.85</v>
      </c>
    </row>
    <row r="140" spans="1:5" ht="23.25">
      <c r="A140" s="36">
        <v>23607</v>
      </c>
      <c r="B140" s="37">
        <v>37851</v>
      </c>
      <c r="C140"/>
      <c r="D140" s="38">
        <v>264.78</v>
      </c>
      <c r="E140" s="182">
        <v>264.67</v>
      </c>
    </row>
    <row r="141" spans="1:4" ht="23.25">
      <c r="A141" s="36">
        <v>23608</v>
      </c>
      <c r="B141" s="37">
        <v>37852</v>
      </c>
      <c r="C141"/>
      <c r="D141" s="38">
        <v>264.45</v>
      </c>
    </row>
    <row r="142" spans="1:4" ht="23.25">
      <c r="A142" s="36">
        <v>23609</v>
      </c>
      <c r="B142" s="37">
        <v>37853</v>
      </c>
      <c r="C142"/>
      <c r="D142" s="38">
        <v>264.45</v>
      </c>
    </row>
    <row r="143" spans="1:4" ht="23.25">
      <c r="A143" s="36">
        <v>23610</v>
      </c>
      <c r="B143" s="37">
        <v>37854</v>
      </c>
      <c r="C143"/>
      <c r="D143" s="38">
        <v>264.47</v>
      </c>
    </row>
    <row r="144" spans="1:4" ht="23.25">
      <c r="A144" s="36">
        <v>23611</v>
      </c>
      <c r="B144" s="37">
        <v>37855</v>
      </c>
      <c r="C144"/>
      <c r="D144" s="38">
        <v>264.91</v>
      </c>
    </row>
    <row r="145" spans="1:4" ht="23.25">
      <c r="A145" s="36">
        <v>23612</v>
      </c>
      <c r="B145" s="37">
        <v>37856</v>
      </c>
      <c r="C145"/>
      <c r="D145" s="38">
        <v>264.75</v>
      </c>
    </row>
    <row r="146" spans="1:4" ht="23.25">
      <c r="A146" s="36">
        <v>23613</v>
      </c>
      <c r="B146" s="37">
        <v>37857</v>
      </c>
      <c r="C146"/>
      <c r="D146" s="38">
        <v>264.65</v>
      </c>
    </row>
    <row r="147" spans="1:4" ht="23.25">
      <c r="A147" s="36">
        <v>23614</v>
      </c>
      <c r="B147" s="37">
        <v>37858</v>
      </c>
      <c r="C147"/>
      <c r="D147" s="38">
        <v>264.39</v>
      </c>
    </row>
    <row r="148" spans="1:4" ht="23.25">
      <c r="A148" s="36">
        <v>23615</v>
      </c>
      <c r="B148" s="37">
        <v>37859</v>
      </c>
      <c r="C148"/>
      <c r="D148" s="38">
        <v>265.31</v>
      </c>
    </row>
    <row r="149" spans="1:5" ht="23.25">
      <c r="A149" s="36">
        <v>23616</v>
      </c>
      <c r="B149" s="37">
        <v>37860</v>
      </c>
      <c r="C149"/>
      <c r="D149" s="38">
        <v>264.81</v>
      </c>
      <c r="E149" s="182">
        <v>264.87</v>
      </c>
    </row>
    <row r="150" spans="1:4" ht="23.25">
      <c r="A150" s="36">
        <v>23617</v>
      </c>
      <c r="B150" s="37">
        <v>37861</v>
      </c>
      <c r="C150"/>
      <c r="D150" s="38">
        <v>265.01</v>
      </c>
    </row>
    <row r="151" spans="1:4" ht="23.25">
      <c r="A151" s="36">
        <v>23618</v>
      </c>
      <c r="B151" s="37">
        <v>37862</v>
      </c>
      <c r="C151"/>
      <c r="D151" s="38">
        <v>264.75</v>
      </c>
    </row>
    <row r="152" spans="1:4" ht="23.25">
      <c r="A152" s="36">
        <v>23619</v>
      </c>
      <c r="B152" s="37">
        <v>37863</v>
      </c>
      <c r="C152"/>
      <c r="D152" s="38">
        <v>264.49</v>
      </c>
    </row>
    <row r="153" spans="1:4" ht="23.25">
      <c r="A153" s="36">
        <v>23620</v>
      </c>
      <c r="B153" s="37">
        <v>37864</v>
      </c>
      <c r="C153"/>
      <c r="D153" s="38">
        <v>264.71</v>
      </c>
    </row>
    <row r="154" spans="1:4" ht="23.25">
      <c r="A154" s="36">
        <v>23621</v>
      </c>
      <c r="B154" s="37">
        <v>37865</v>
      </c>
      <c r="C154"/>
      <c r="D154" s="38">
        <v>264.35</v>
      </c>
    </row>
    <row r="155" spans="1:4" ht="23.25">
      <c r="A155" s="36">
        <v>23622</v>
      </c>
      <c r="B155" s="37">
        <v>37866</v>
      </c>
      <c r="C155"/>
      <c r="D155" s="38">
        <v>264.85</v>
      </c>
    </row>
    <row r="156" spans="1:4" ht="23.25">
      <c r="A156" s="36">
        <v>23623</v>
      </c>
      <c r="B156" s="37">
        <v>37867</v>
      </c>
      <c r="C156"/>
      <c r="D156" s="38">
        <v>263.85</v>
      </c>
    </row>
    <row r="157" spans="1:4" ht="23.25">
      <c r="A157" s="36">
        <v>23624</v>
      </c>
      <c r="B157" s="37">
        <v>37868</v>
      </c>
      <c r="C157"/>
      <c r="D157" s="38">
        <v>263.95</v>
      </c>
    </row>
    <row r="158" spans="1:4" ht="23.25">
      <c r="A158" s="36">
        <v>23625</v>
      </c>
      <c r="B158" s="37">
        <v>37869</v>
      </c>
      <c r="C158"/>
      <c r="D158" s="38">
        <v>264.55</v>
      </c>
    </row>
    <row r="159" spans="1:5" ht="23.25">
      <c r="A159" s="36">
        <v>23626</v>
      </c>
      <c r="B159" s="37">
        <v>37870</v>
      </c>
      <c r="C159"/>
      <c r="D159" s="38">
        <v>264.24</v>
      </c>
      <c r="E159" s="182">
        <v>264.08</v>
      </c>
    </row>
    <row r="160" spans="1:4" ht="23.25">
      <c r="A160" s="36">
        <v>23627</v>
      </c>
      <c r="B160" s="37">
        <v>37871</v>
      </c>
      <c r="C160"/>
      <c r="D160" s="38">
        <v>264.35</v>
      </c>
    </row>
    <row r="161" spans="1:4" ht="23.25">
      <c r="A161" s="36">
        <v>23628</v>
      </c>
      <c r="B161" s="37">
        <v>37872</v>
      </c>
      <c r="C161"/>
      <c r="D161" s="38">
        <v>263.75</v>
      </c>
    </row>
    <row r="162" spans="1:4" ht="23.25">
      <c r="A162" s="36">
        <v>23629</v>
      </c>
      <c r="B162" s="37">
        <v>37873</v>
      </c>
      <c r="C162"/>
      <c r="D162" s="38">
        <v>264.69</v>
      </c>
    </row>
    <row r="163" spans="1:4" ht="23.25">
      <c r="A163" s="36">
        <v>23630</v>
      </c>
      <c r="B163" s="37">
        <v>37874</v>
      </c>
      <c r="C163"/>
      <c r="D163" s="38">
        <v>264.65</v>
      </c>
    </row>
    <row r="164" spans="1:4" ht="23.25">
      <c r="A164" s="36">
        <v>23631</v>
      </c>
      <c r="B164" s="37">
        <v>37875</v>
      </c>
      <c r="C164"/>
      <c r="D164" s="38">
        <v>264.65</v>
      </c>
    </row>
    <row r="165" spans="1:4" ht="23.25">
      <c r="A165" s="36">
        <v>23632</v>
      </c>
      <c r="B165" s="37">
        <v>37876</v>
      </c>
      <c r="C165"/>
      <c r="D165" s="38">
        <v>264.25</v>
      </c>
    </row>
    <row r="166" spans="1:5" ht="23.25">
      <c r="A166" s="36">
        <v>23633</v>
      </c>
      <c r="B166" s="37">
        <v>37877</v>
      </c>
      <c r="C166"/>
      <c r="D166" s="38">
        <v>263.73</v>
      </c>
      <c r="E166" s="182">
        <v>263.7</v>
      </c>
    </row>
    <row r="167" spans="1:4" ht="23.25">
      <c r="A167" s="36">
        <v>23634</v>
      </c>
      <c r="B167" s="37">
        <v>37878</v>
      </c>
      <c r="C167"/>
      <c r="D167" s="38">
        <v>264.55</v>
      </c>
    </row>
    <row r="168" spans="1:4" ht="23.25">
      <c r="A168" s="36">
        <v>23635</v>
      </c>
      <c r="B168" s="37">
        <v>37879</v>
      </c>
      <c r="C168"/>
      <c r="D168" s="38">
        <v>263.75</v>
      </c>
    </row>
    <row r="169" spans="1:4" ht="23.25">
      <c r="A169" s="36">
        <v>23636</v>
      </c>
      <c r="B169" s="37">
        <v>37880</v>
      </c>
      <c r="C169"/>
      <c r="D169" s="38">
        <v>263.75</v>
      </c>
    </row>
    <row r="170" spans="1:4" ht="23.25">
      <c r="A170" s="36">
        <v>23637</v>
      </c>
      <c r="B170" s="37">
        <v>37881</v>
      </c>
      <c r="C170"/>
      <c r="D170" s="38">
        <v>264.15</v>
      </c>
    </row>
    <row r="171" spans="1:4" ht="23.25">
      <c r="A171" s="36">
        <v>23638</v>
      </c>
      <c r="B171" s="37">
        <v>37882</v>
      </c>
      <c r="C171"/>
      <c r="D171" s="38">
        <v>264.21</v>
      </c>
    </row>
    <row r="172" spans="1:4" ht="23.25">
      <c r="A172" s="36">
        <v>23639</v>
      </c>
      <c r="B172" s="37">
        <v>37883</v>
      </c>
      <c r="C172"/>
      <c r="D172" s="38">
        <v>263.55</v>
      </c>
    </row>
    <row r="173" spans="1:4" ht="23.25">
      <c r="A173" s="36">
        <v>23640</v>
      </c>
      <c r="B173" s="37">
        <v>37884</v>
      </c>
      <c r="C173"/>
      <c r="D173" s="38">
        <v>263.35</v>
      </c>
    </row>
    <row r="174" spans="1:4" ht="23.25">
      <c r="A174" s="36">
        <v>23641</v>
      </c>
      <c r="B174" s="37">
        <v>37885</v>
      </c>
      <c r="C174"/>
      <c r="D174" s="38">
        <v>263.31</v>
      </c>
    </row>
    <row r="175" spans="1:4" ht="23.25">
      <c r="A175" s="36">
        <v>23642</v>
      </c>
      <c r="B175" s="37">
        <v>37886</v>
      </c>
      <c r="C175"/>
      <c r="D175" s="38">
        <v>263.23</v>
      </c>
    </row>
    <row r="176" spans="1:5" ht="23.25">
      <c r="A176" s="36">
        <v>23643</v>
      </c>
      <c r="B176" s="37">
        <v>37887</v>
      </c>
      <c r="C176"/>
      <c r="D176" s="38">
        <v>264.75</v>
      </c>
      <c r="E176" s="184"/>
    </row>
    <row r="177" spans="1:5" ht="23.25">
      <c r="A177" s="36">
        <v>23644</v>
      </c>
      <c r="B177" s="37">
        <v>37888</v>
      </c>
      <c r="C177"/>
      <c r="D177" s="38">
        <v>264.27</v>
      </c>
      <c r="E177" s="183"/>
    </row>
    <row r="178" spans="1:4" ht="23.25">
      <c r="A178" s="36">
        <v>23645</v>
      </c>
      <c r="B178" s="37">
        <v>37889</v>
      </c>
      <c r="C178"/>
      <c r="D178" s="38">
        <v>264.21</v>
      </c>
    </row>
    <row r="179" spans="1:4" ht="23.25">
      <c r="A179" s="36">
        <v>23646</v>
      </c>
      <c r="B179" s="37">
        <v>37890</v>
      </c>
      <c r="C179"/>
      <c r="D179" s="38">
        <v>263.51</v>
      </c>
    </row>
    <row r="180" spans="1:5" ht="23.25">
      <c r="A180" s="36">
        <v>23647</v>
      </c>
      <c r="B180" s="37">
        <v>37891</v>
      </c>
      <c r="C180"/>
      <c r="D180" s="38">
        <v>264.15</v>
      </c>
      <c r="E180" s="183"/>
    </row>
    <row r="181" spans="1:5" ht="23.25">
      <c r="A181" s="36">
        <v>23648</v>
      </c>
      <c r="B181" s="37">
        <v>37892</v>
      </c>
      <c r="C181"/>
      <c r="D181" s="38">
        <v>264.97</v>
      </c>
      <c r="E181" s="185">
        <v>265.08</v>
      </c>
    </row>
    <row r="182" spans="1:4" ht="23.25">
      <c r="A182" s="36">
        <v>23649</v>
      </c>
      <c r="B182" s="37">
        <v>37893</v>
      </c>
      <c r="C182"/>
      <c r="D182" s="38">
        <v>264.55</v>
      </c>
    </row>
    <row r="183" spans="1:4" ht="23.25">
      <c r="A183" s="36">
        <v>23650</v>
      </c>
      <c r="B183" s="37">
        <v>37894</v>
      </c>
      <c r="C183"/>
      <c r="D183" s="38">
        <v>264.65</v>
      </c>
    </row>
    <row r="184" spans="1:4" ht="23.25">
      <c r="A184" s="36">
        <v>23651</v>
      </c>
      <c r="B184" s="37">
        <v>37895</v>
      </c>
      <c r="C184"/>
      <c r="D184" s="38">
        <v>264.35</v>
      </c>
    </row>
    <row r="185" spans="1:4" ht="23.25">
      <c r="A185" s="36">
        <v>23652</v>
      </c>
      <c r="B185" s="37">
        <v>37896</v>
      </c>
      <c r="C185"/>
      <c r="D185" s="38">
        <v>264.85</v>
      </c>
    </row>
    <row r="186" spans="1:4" ht="23.25">
      <c r="A186" s="36">
        <v>23653</v>
      </c>
      <c r="B186" s="37">
        <v>37897</v>
      </c>
      <c r="C186"/>
      <c r="D186" s="38">
        <v>265.13</v>
      </c>
    </row>
    <row r="187" spans="1:4" ht="23.25">
      <c r="A187" s="36">
        <v>23654</v>
      </c>
      <c r="B187" s="37">
        <v>37898</v>
      </c>
      <c r="C187"/>
      <c r="D187" s="38">
        <v>264.15</v>
      </c>
    </row>
    <row r="188" spans="1:4" ht="23.25">
      <c r="A188" s="36">
        <v>23655</v>
      </c>
      <c r="B188" s="37">
        <v>37899</v>
      </c>
      <c r="C188"/>
      <c r="D188" s="38">
        <v>263.99</v>
      </c>
    </row>
    <row r="189" spans="1:4" ht="23.25">
      <c r="A189" s="36">
        <v>23656</v>
      </c>
      <c r="B189" s="37">
        <v>37900</v>
      </c>
      <c r="C189"/>
      <c r="D189" s="38">
        <v>264.47</v>
      </c>
    </row>
    <row r="190" spans="1:4" ht="23.25">
      <c r="A190" s="36">
        <v>23657</v>
      </c>
      <c r="B190" s="37">
        <v>37901</v>
      </c>
      <c r="C190"/>
      <c r="D190" s="38">
        <v>265.15</v>
      </c>
    </row>
    <row r="191" spans="1:5" ht="23.25">
      <c r="A191" s="36">
        <v>23658</v>
      </c>
      <c r="B191" s="37">
        <v>37902</v>
      </c>
      <c r="C191"/>
      <c r="D191" s="38">
        <v>264.69</v>
      </c>
      <c r="E191" s="182">
        <v>264.62</v>
      </c>
    </row>
    <row r="192" spans="1:4" ht="23.25">
      <c r="A192" s="36">
        <v>23659</v>
      </c>
      <c r="B192" s="37">
        <v>37903</v>
      </c>
      <c r="C192"/>
      <c r="D192" s="38">
        <v>264.75</v>
      </c>
    </row>
    <row r="193" spans="1:4" ht="23.25">
      <c r="A193" s="36">
        <v>23660</v>
      </c>
      <c r="B193" s="37">
        <v>37904</v>
      </c>
      <c r="C193"/>
      <c r="D193" s="38">
        <v>264.75</v>
      </c>
    </row>
    <row r="194" spans="1:4" ht="23.25">
      <c r="A194" s="36">
        <v>23661</v>
      </c>
      <c r="B194" s="37">
        <v>37905</v>
      </c>
      <c r="C194"/>
      <c r="D194" s="38">
        <v>264.85</v>
      </c>
    </row>
    <row r="195" spans="1:4" ht="23.25">
      <c r="A195" s="36">
        <v>23662</v>
      </c>
      <c r="B195" s="37">
        <v>37906</v>
      </c>
      <c r="C195"/>
      <c r="D195" s="38">
        <v>265.17</v>
      </c>
    </row>
    <row r="196" spans="1:4" ht="23.25">
      <c r="A196" s="36">
        <v>23663</v>
      </c>
      <c r="B196" s="37">
        <v>37907</v>
      </c>
      <c r="C196"/>
      <c r="D196" s="38">
        <v>264.65</v>
      </c>
    </row>
    <row r="197" spans="1:4" ht="23.25">
      <c r="A197" s="36">
        <v>23664</v>
      </c>
      <c r="B197" s="37">
        <v>37908</v>
      </c>
      <c r="C197"/>
      <c r="D197" s="38">
        <v>265.25</v>
      </c>
    </row>
    <row r="198" spans="1:4" ht="23.25">
      <c r="A198" s="36">
        <v>23665</v>
      </c>
      <c r="B198" s="37">
        <v>37909</v>
      </c>
      <c r="C198"/>
      <c r="D198" s="38">
        <v>264.55</v>
      </c>
    </row>
    <row r="199" spans="1:4" ht="23.25">
      <c r="A199" s="36">
        <v>23666</v>
      </c>
      <c r="B199" s="37">
        <v>37910</v>
      </c>
      <c r="C199"/>
      <c r="D199" s="38">
        <v>264.65</v>
      </c>
    </row>
    <row r="200" spans="1:4" ht="23.25">
      <c r="A200" s="36">
        <v>23667</v>
      </c>
      <c r="B200" s="37">
        <v>37911</v>
      </c>
      <c r="C200"/>
      <c r="D200" s="38">
        <v>264.75</v>
      </c>
    </row>
    <row r="201" spans="1:4" ht="23.25">
      <c r="A201" s="36">
        <v>23668</v>
      </c>
      <c r="B201" s="37">
        <v>37912</v>
      </c>
      <c r="C201"/>
      <c r="D201" s="38">
        <v>262.75</v>
      </c>
    </row>
    <row r="202" spans="1:4" ht="23.25">
      <c r="A202" s="36">
        <v>23669</v>
      </c>
      <c r="B202" s="37">
        <v>37913</v>
      </c>
      <c r="C202"/>
      <c r="D202" s="38">
        <v>262.55</v>
      </c>
    </row>
    <row r="203" spans="1:4" ht="23.25">
      <c r="A203" s="36">
        <v>23670</v>
      </c>
      <c r="B203" s="37">
        <v>37914</v>
      </c>
      <c r="C203"/>
      <c r="D203" s="38">
        <v>262.47</v>
      </c>
    </row>
    <row r="204" spans="1:4" ht="23.25">
      <c r="A204" s="36">
        <v>23671</v>
      </c>
      <c r="B204" s="37">
        <v>37915</v>
      </c>
      <c r="C204"/>
      <c r="D204" s="38">
        <v>262.55</v>
      </c>
    </row>
    <row r="205" spans="1:4" ht="23.25">
      <c r="A205" s="36">
        <v>23672</v>
      </c>
      <c r="B205" s="37">
        <v>37916</v>
      </c>
      <c r="C205"/>
      <c r="D205" s="38">
        <v>262.71</v>
      </c>
    </row>
    <row r="206" spans="1:4" ht="23.25">
      <c r="A206" s="36">
        <v>23673</v>
      </c>
      <c r="B206" s="37">
        <v>37917</v>
      </c>
      <c r="C206"/>
      <c r="D206" s="38">
        <v>262.91</v>
      </c>
    </row>
    <row r="207" spans="1:4" ht="23.25">
      <c r="A207" s="36">
        <v>23674</v>
      </c>
      <c r="B207" s="37">
        <v>37918</v>
      </c>
      <c r="C207"/>
      <c r="D207" s="38">
        <v>263.05</v>
      </c>
    </row>
    <row r="208" spans="1:4" ht="23.25">
      <c r="A208" s="36">
        <v>23675</v>
      </c>
      <c r="B208" s="37">
        <v>37919</v>
      </c>
      <c r="C208"/>
      <c r="D208" s="38">
        <v>263.85</v>
      </c>
    </row>
    <row r="209" spans="1:4" ht="23.25">
      <c r="A209" s="36">
        <v>23676</v>
      </c>
      <c r="B209" s="37">
        <v>37920</v>
      </c>
      <c r="C209"/>
      <c r="D209" s="38">
        <v>264.91</v>
      </c>
    </row>
    <row r="210" spans="1:4" ht="23.25">
      <c r="A210" s="36">
        <v>23677</v>
      </c>
      <c r="B210" s="37">
        <v>37921</v>
      </c>
      <c r="C210"/>
      <c r="D210" s="47">
        <v>264.85</v>
      </c>
    </row>
    <row r="211" spans="1:5" ht="23.25">
      <c r="A211" s="36">
        <v>23678</v>
      </c>
      <c r="B211" s="37">
        <v>37922</v>
      </c>
      <c r="C211"/>
      <c r="D211" s="47">
        <v>265.12</v>
      </c>
      <c r="E211" s="182">
        <v>264.99</v>
      </c>
    </row>
    <row r="212" spans="1:4" ht="23.25">
      <c r="A212" s="36">
        <v>23679</v>
      </c>
      <c r="B212" s="37">
        <v>37923</v>
      </c>
      <c r="C212"/>
      <c r="D212" s="38">
        <v>265.39</v>
      </c>
    </row>
    <row r="213" spans="1:4" ht="23.25">
      <c r="A213" s="36">
        <v>23680</v>
      </c>
      <c r="B213" s="37">
        <v>37924</v>
      </c>
      <c r="C213"/>
      <c r="D213" s="38">
        <v>265.01</v>
      </c>
    </row>
    <row r="214" spans="1:4" ht="23.25">
      <c r="A214" s="36">
        <v>23681</v>
      </c>
      <c r="B214" s="37">
        <v>37925</v>
      </c>
      <c r="C214"/>
      <c r="D214" s="38">
        <v>264.65</v>
      </c>
    </row>
    <row r="215" spans="1:4" ht="23.25">
      <c r="A215" s="36">
        <v>23682</v>
      </c>
      <c r="B215" s="37">
        <v>37926</v>
      </c>
      <c r="C215"/>
      <c r="D215" s="38">
        <v>264.40833333333336</v>
      </c>
    </row>
    <row r="216" spans="1:4" ht="23.25">
      <c r="A216" s="36">
        <v>23683</v>
      </c>
      <c r="B216" s="37">
        <v>37927</v>
      </c>
      <c r="C216"/>
      <c r="D216" s="38">
        <v>264.72208333333333</v>
      </c>
    </row>
    <row r="217" spans="1:4" ht="23.25">
      <c r="A217" s="36">
        <v>23684</v>
      </c>
      <c r="B217" s="37">
        <v>37928</v>
      </c>
      <c r="C217"/>
      <c r="D217" s="38">
        <v>264.39875</v>
      </c>
    </row>
    <row r="218" spans="1:4" ht="23.25">
      <c r="A218" s="36">
        <v>23685</v>
      </c>
      <c r="B218" s="37">
        <v>37929</v>
      </c>
      <c r="C218"/>
      <c r="D218" s="38">
        <v>264.7966666666667</v>
      </c>
    </row>
    <row r="219" spans="1:4" ht="23.25">
      <c r="A219" s="36">
        <v>23686</v>
      </c>
      <c r="B219" s="37">
        <v>37930</v>
      </c>
      <c r="C219"/>
      <c r="D219" s="38">
        <v>264.51875</v>
      </c>
    </row>
    <row r="220" spans="1:4" ht="23.25">
      <c r="A220" s="36">
        <v>23687</v>
      </c>
      <c r="B220" s="37">
        <v>37931</v>
      </c>
      <c r="C220"/>
      <c r="D220" s="38">
        <v>264.7633333333333</v>
      </c>
    </row>
    <row r="221" spans="1:4" ht="23.25">
      <c r="A221" s="36">
        <v>23688</v>
      </c>
      <c r="B221" s="37">
        <v>37932</v>
      </c>
      <c r="C221"/>
      <c r="D221" s="38">
        <v>264.56625</v>
      </c>
    </row>
    <row r="222" spans="1:4" ht="23.25">
      <c r="A222" s="36">
        <v>23689</v>
      </c>
      <c r="B222" s="37">
        <v>37933</v>
      </c>
      <c r="C222"/>
      <c r="D222" s="38">
        <v>264.465</v>
      </c>
    </row>
    <row r="223" spans="1:4" ht="23.25">
      <c r="A223" s="36">
        <v>23690</v>
      </c>
      <c r="B223" s="37">
        <v>37934</v>
      </c>
      <c r="C223"/>
      <c r="D223" s="38">
        <v>264.79541666666665</v>
      </c>
    </row>
    <row r="224" spans="1:4" ht="23.25">
      <c r="A224" s="36">
        <v>23691</v>
      </c>
      <c r="B224" s="37">
        <v>37935</v>
      </c>
      <c r="C224"/>
      <c r="D224" s="38">
        <v>264.5783333333333</v>
      </c>
    </row>
    <row r="225" spans="1:4" ht="23.25">
      <c r="A225" s="36">
        <v>23692</v>
      </c>
      <c r="B225" s="37">
        <v>37936</v>
      </c>
      <c r="C225"/>
      <c r="D225" s="38">
        <v>264.83166666666665</v>
      </c>
    </row>
    <row r="226" spans="1:4" ht="23.25">
      <c r="A226" s="36">
        <v>23693</v>
      </c>
      <c r="B226" s="37">
        <v>37937</v>
      </c>
      <c r="C226"/>
      <c r="D226" s="38">
        <v>264.6616666666667</v>
      </c>
    </row>
    <row r="227" spans="1:4" ht="23.25">
      <c r="A227" s="36">
        <v>23694</v>
      </c>
      <c r="B227" s="37">
        <v>37938</v>
      </c>
      <c r="C227"/>
      <c r="D227" s="38">
        <v>264.7375</v>
      </c>
    </row>
    <row r="228" spans="1:4" ht="23.25">
      <c r="A228" s="36">
        <v>23695</v>
      </c>
      <c r="B228" s="37">
        <v>37939</v>
      </c>
      <c r="C228"/>
      <c r="D228" s="38">
        <v>265.12166666666667</v>
      </c>
    </row>
    <row r="229" spans="1:5" ht="23.25">
      <c r="A229" s="36">
        <v>23696</v>
      </c>
      <c r="B229" s="37">
        <v>37940</v>
      </c>
      <c r="C229"/>
      <c r="D229" s="38">
        <v>264.99</v>
      </c>
      <c r="E229" s="182">
        <v>264.99</v>
      </c>
    </row>
    <row r="230" spans="1:7" ht="23.25">
      <c r="A230" s="36">
        <v>23697</v>
      </c>
      <c r="B230" s="37">
        <v>37941</v>
      </c>
      <c r="C230"/>
      <c r="D230" s="38">
        <v>264.915</v>
      </c>
      <c r="G230" s="39"/>
    </row>
    <row r="231" spans="1:4" ht="23.25">
      <c r="A231" s="36">
        <v>23698</v>
      </c>
      <c r="B231" s="37">
        <v>37942</v>
      </c>
      <c r="C231"/>
      <c r="D231" s="38">
        <v>264.96166666666664</v>
      </c>
    </row>
    <row r="232" spans="1:4" ht="23.25">
      <c r="A232" s="36">
        <v>23699</v>
      </c>
      <c r="B232" s="37">
        <v>37943</v>
      </c>
      <c r="C232"/>
      <c r="D232" s="38">
        <v>264.96</v>
      </c>
    </row>
    <row r="233" spans="1:4" ht="23.25">
      <c r="A233" s="36">
        <v>23700</v>
      </c>
      <c r="B233" s="37">
        <v>37944</v>
      </c>
      <c r="C233"/>
      <c r="D233" s="38">
        <v>264.95208333333335</v>
      </c>
    </row>
    <row r="234" spans="1:4" ht="23.25">
      <c r="A234" s="36">
        <v>23701</v>
      </c>
      <c r="B234" s="37">
        <v>37945</v>
      </c>
      <c r="C234"/>
      <c r="D234" s="38">
        <v>264.96833333333336</v>
      </c>
    </row>
    <row r="235" spans="1:4" ht="23.25">
      <c r="A235" s="36">
        <v>23702</v>
      </c>
      <c r="B235" s="37">
        <v>37946</v>
      </c>
      <c r="C235"/>
      <c r="D235" s="38">
        <v>265.2025</v>
      </c>
    </row>
    <row r="236" spans="1:4" ht="23.25">
      <c r="A236" s="36">
        <v>23703</v>
      </c>
      <c r="B236" s="37">
        <v>37947</v>
      </c>
      <c r="C236"/>
      <c r="D236" s="38">
        <v>265.11583333333334</v>
      </c>
    </row>
    <row r="237" spans="1:5" ht="23.25">
      <c r="A237" s="36">
        <v>23704</v>
      </c>
      <c r="B237" s="37">
        <v>37948</v>
      </c>
      <c r="C237"/>
      <c r="D237" s="38">
        <v>265.0995833333333</v>
      </c>
      <c r="E237" s="182">
        <v>265.03</v>
      </c>
    </row>
    <row r="238" spans="1:4" ht="23.25">
      <c r="A238" s="36">
        <v>23705</v>
      </c>
      <c r="B238" s="37">
        <v>37949</v>
      </c>
      <c r="C238"/>
      <c r="D238" s="38">
        <v>265.3020833333333</v>
      </c>
    </row>
    <row r="239" spans="1:4" ht="23.25">
      <c r="A239" s="36">
        <v>23706</v>
      </c>
      <c r="B239" s="37">
        <v>37950</v>
      </c>
      <c r="C239"/>
      <c r="D239" s="38">
        <v>264.97375</v>
      </c>
    </row>
    <row r="240" spans="1:4" ht="23.25">
      <c r="A240" s="36">
        <v>23707</v>
      </c>
      <c r="B240" s="37">
        <v>37951</v>
      </c>
      <c r="C240"/>
      <c r="D240" s="38">
        <v>264.84708333333333</v>
      </c>
    </row>
    <row r="241" spans="1:4" ht="23.25">
      <c r="A241" s="36">
        <v>23708</v>
      </c>
      <c r="B241" s="37">
        <v>37952</v>
      </c>
      <c r="C241"/>
      <c r="D241" s="38">
        <v>265.28</v>
      </c>
    </row>
    <row r="242" spans="1:4" ht="23.25">
      <c r="A242" s="36">
        <v>23709</v>
      </c>
      <c r="B242" s="37">
        <v>37953</v>
      </c>
      <c r="C242"/>
      <c r="D242" s="38">
        <v>265.11791666666664</v>
      </c>
    </row>
    <row r="243" spans="1:4" ht="23.25">
      <c r="A243" s="36">
        <v>23710</v>
      </c>
      <c r="B243" s="37">
        <v>37954</v>
      </c>
      <c r="C243"/>
      <c r="D243" s="38">
        <v>264.87958333333336</v>
      </c>
    </row>
    <row r="244" spans="1:4" ht="23.25">
      <c r="A244" s="36">
        <v>23711</v>
      </c>
      <c r="B244" s="37">
        <v>37955</v>
      </c>
      <c r="C244"/>
      <c r="D244" s="38">
        <v>264.69</v>
      </c>
    </row>
    <row r="245" spans="1:4" ht="23.25">
      <c r="A245" s="36">
        <v>23712</v>
      </c>
      <c r="B245" s="37">
        <v>37956</v>
      </c>
      <c r="C245"/>
      <c r="D245" s="38">
        <v>264.8725</v>
      </c>
    </row>
    <row r="246" spans="1:4" ht="23.25">
      <c r="A246" s="36">
        <v>23713</v>
      </c>
      <c r="B246" s="37">
        <v>37957</v>
      </c>
      <c r="C246"/>
      <c r="D246" s="38">
        <v>264.96875</v>
      </c>
    </row>
    <row r="247" spans="1:4" ht="23.25">
      <c r="A247" s="36">
        <v>23714</v>
      </c>
      <c r="B247" s="37">
        <v>37958</v>
      </c>
      <c r="C247"/>
      <c r="D247" s="38">
        <v>265.0075</v>
      </c>
    </row>
    <row r="248" spans="1:4" ht="23.25">
      <c r="A248" s="36">
        <v>23715</v>
      </c>
      <c r="B248" s="37">
        <v>37959</v>
      </c>
      <c r="C248"/>
      <c r="D248" s="38">
        <v>264.8258333333333</v>
      </c>
    </row>
    <row r="249" spans="1:4" ht="23.25">
      <c r="A249" s="36">
        <v>23716</v>
      </c>
      <c r="B249" s="37">
        <v>37960</v>
      </c>
      <c r="C249"/>
      <c r="D249" s="38">
        <v>265.07708333333335</v>
      </c>
    </row>
    <row r="250" spans="1:4" ht="23.25">
      <c r="A250" s="36">
        <v>23717</v>
      </c>
      <c r="B250" s="37">
        <v>37961</v>
      </c>
      <c r="C250"/>
      <c r="D250" s="38">
        <v>264.94083333333333</v>
      </c>
    </row>
    <row r="251" spans="1:5" ht="23.25">
      <c r="A251" s="36">
        <v>23718</v>
      </c>
      <c r="B251" s="37">
        <v>37962</v>
      </c>
      <c r="C251"/>
      <c r="D251" s="38">
        <v>264.9433333333333</v>
      </c>
      <c r="E251" s="182">
        <v>264.95</v>
      </c>
    </row>
    <row r="252" spans="1:4" ht="23.25">
      <c r="A252" s="36">
        <v>23719</v>
      </c>
      <c r="B252" s="37">
        <v>37963</v>
      </c>
      <c r="C252"/>
      <c r="D252" s="38">
        <v>265.0654166666667</v>
      </c>
    </row>
    <row r="253" spans="1:4" ht="23.25">
      <c r="A253" s="36">
        <v>23720</v>
      </c>
      <c r="B253" s="37">
        <v>37964</v>
      </c>
      <c r="C253"/>
      <c r="D253" s="38">
        <v>264.99291666666664</v>
      </c>
    </row>
    <row r="254" spans="1:4" ht="23.25">
      <c r="A254" s="36">
        <v>23721</v>
      </c>
      <c r="B254" s="37">
        <v>37965</v>
      </c>
      <c r="C254"/>
      <c r="D254" s="38">
        <v>265.005</v>
      </c>
    </row>
    <row r="255" spans="1:4" ht="23.25">
      <c r="A255" s="36">
        <v>23722</v>
      </c>
      <c r="B255" s="37">
        <v>37966</v>
      </c>
      <c r="C255"/>
      <c r="D255" s="38">
        <v>265.0441666666667</v>
      </c>
    </row>
    <row r="256" spans="1:4" ht="23.25">
      <c r="A256" s="36">
        <v>23723</v>
      </c>
      <c r="B256" s="37">
        <v>37967</v>
      </c>
      <c r="C256"/>
      <c r="D256" s="38">
        <v>265.11</v>
      </c>
    </row>
    <row r="257" spans="1:4" ht="23.25">
      <c r="A257" s="36">
        <v>23724</v>
      </c>
      <c r="B257" s="37">
        <v>37968</v>
      </c>
      <c r="C257"/>
      <c r="D257" s="38">
        <v>264.9483333333333</v>
      </c>
    </row>
    <row r="258" spans="1:4" ht="23.25">
      <c r="A258" s="36">
        <v>23725</v>
      </c>
      <c r="B258" s="37">
        <v>37969</v>
      </c>
      <c r="C258"/>
      <c r="D258" s="38">
        <v>264.90208333333334</v>
      </c>
    </row>
    <row r="259" spans="1:7" ht="23.25">
      <c r="A259" s="36">
        <v>23726</v>
      </c>
      <c r="B259" s="37">
        <v>37970</v>
      </c>
      <c r="C259"/>
      <c r="D259" s="38">
        <v>265.07708333333335</v>
      </c>
      <c r="G259" s="182"/>
    </row>
    <row r="260" spans="1:7" ht="23.25">
      <c r="A260" s="36">
        <v>23727</v>
      </c>
      <c r="B260" s="37">
        <v>37971</v>
      </c>
      <c r="C260"/>
      <c r="D260" s="38">
        <v>265.0475</v>
      </c>
      <c r="G260" s="182">
        <v>265.04</v>
      </c>
    </row>
    <row r="261" spans="1:7" ht="23.25">
      <c r="A261" s="36">
        <v>23728</v>
      </c>
      <c r="B261" s="37">
        <v>37972</v>
      </c>
      <c r="C261"/>
      <c r="D261" s="38">
        <v>265.14625</v>
      </c>
      <c r="G261" s="182"/>
    </row>
    <row r="262" spans="1:7" ht="23.25">
      <c r="A262" s="36">
        <v>23729</v>
      </c>
      <c r="B262" s="37">
        <v>37973</v>
      </c>
      <c r="C262"/>
      <c r="D262" s="38">
        <v>265.0129166666667</v>
      </c>
      <c r="G262" s="182"/>
    </row>
    <row r="263" spans="1:7" ht="23.25">
      <c r="A263" s="36">
        <v>23730</v>
      </c>
      <c r="B263" s="37">
        <v>37974</v>
      </c>
      <c r="C263"/>
      <c r="D263" s="38">
        <v>265.0058333333333</v>
      </c>
      <c r="G263" s="182"/>
    </row>
    <row r="264" spans="1:7" ht="23.25">
      <c r="A264" s="36">
        <v>23731</v>
      </c>
      <c r="B264" s="37">
        <v>37975</v>
      </c>
      <c r="C264"/>
      <c r="D264" s="38">
        <v>264.965</v>
      </c>
      <c r="G264" s="182"/>
    </row>
    <row r="265" spans="1:7" ht="23.25">
      <c r="A265" s="36">
        <v>23732</v>
      </c>
      <c r="B265" s="37">
        <v>37976</v>
      </c>
      <c r="C265"/>
      <c r="D265" s="38">
        <v>265.0154166666667</v>
      </c>
      <c r="G265" s="182"/>
    </row>
    <row r="266" spans="1:7" ht="23.25">
      <c r="A266" s="36">
        <v>23733</v>
      </c>
      <c r="B266" s="37">
        <v>37977</v>
      </c>
      <c r="C266"/>
      <c r="D266" s="38">
        <v>265.06416666666667</v>
      </c>
      <c r="G266" s="182"/>
    </row>
    <row r="267" spans="1:7" ht="23.25">
      <c r="A267" s="36">
        <v>23734</v>
      </c>
      <c r="B267" s="37">
        <v>37978</v>
      </c>
      <c r="C267"/>
      <c r="D267" s="38">
        <v>265.0833333333333</v>
      </c>
      <c r="G267" s="182"/>
    </row>
    <row r="268" spans="1:7" ht="23.25">
      <c r="A268" s="36">
        <v>23735</v>
      </c>
      <c r="B268" s="37">
        <v>37979</v>
      </c>
      <c r="C268"/>
      <c r="D268" s="38">
        <v>264.95416666666665</v>
      </c>
      <c r="G268" s="182"/>
    </row>
    <row r="269" spans="1:7" ht="23.25">
      <c r="A269" s="36">
        <v>23736</v>
      </c>
      <c r="B269" s="37">
        <v>37980</v>
      </c>
      <c r="C269"/>
      <c r="D269" s="38">
        <v>265.07875</v>
      </c>
      <c r="G269" s="182"/>
    </row>
    <row r="270" spans="1:7" ht="23.25">
      <c r="A270" s="36">
        <v>23737</v>
      </c>
      <c r="B270" s="37">
        <v>37981</v>
      </c>
      <c r="C270"/>
      <c r="D270" s="38">
        <v>265.15125</v>
      </c>
      <c r="G270" s="182"/>
    </row>
    <row r="271" spans="1:7" ht="23.25">
      <c r="A271" s="36">
        <v>23738</v>
      </c>
      <c r="B271" s="37">
        <v>37982</v>
      </c>
      <c r="C271"/>
      <c r="D271" s="38">
        <v>265.1620833333333</v>
      </c>
      <c r="G271" s="182">
        <v>265.17</v>
      </c>
    </row>
    <row r="272" spans="1:7" ht="23.25">
      <c r="A272" s="36">
        <v>23739</v>
      </c>
      <c r="B272" s="37">
        <v>37983</v>
      </c>
      <c r="C272"/>
      <c r="D272" s="38">
        <v>265.1120833333333</v>
      </c>
      <c r="G272" s="182"/>
    </row>
    <row r="273" spans="1:4" ht="23.25">
      <c r="A273" s="36">
        <v>23740</v>
      </c>
      <c r="B273" s="37">
        <v>37984</v>
      </c>
      <c r="C273"/>
      <c r="D273" s="38">
        <v>265.11</v>
      </c>
    </row>
    <row r="274" spans="1:4" ht="23.25">
      <c r="A274" s="36">
        <v>23741</v>
      </c>
      <c r="B274" s="37">
        <v>37985</v>
      </c>
      <c r="C274"/>
      <c r="D274" s="38">
        <v>265.09041666666667</v>
      </c>
    </row>
    <row r="275" spans="1:5" ht="23.25">
      <c r="A275" s="36">
        <v>23742</v>
      </c>
      <c r="B275" s="37">
        <v>37986</v>
      </c>
      <c r="C275"/>
      <c r="D275" s="38">
        <v>265.0733333333333</v>
      </c>
      <c r="E275" s="183"/>
    </row>
    <row r="276" spans="1:4" ht="23.25">
      <c r="A276" s="36">
        <v>23743</v>
      </c>
      <c r="B276" s="37">
        <v>37987</v>
      </c>
      <c r="C276"/>
      <c r="D276" s="38">
        <v>265.13</v>
      </c>
    </row>
    <row r="277" spans="1:4" ht="23.25">
      <c r="A277" s="36">
        <v>23744</v>
      </c>
      <c r="B277" s="37">
        <v>37988</v>
      </c>
      <c r="C277"/>
      <c r="D277" s="38">
        <v>265.09</v>
      </c>
    </row>
    <row r="278" spans="1:4" ht="23.25">
      <c r="A278" s="36">
        <v>23745</v>
      </c>
      <c r="B278" s="37">
        <v>37989</v>
      </c>
      <c r="C278"/>
      <c r="D278" s="38">
        <v>265.07</v>
      </c>
    </row>
    <row r="279" spans="1:4" ht="23.25">
      <c r="A279" s="36">
        <v>23746</v>
      </c>
      <c r="B279" s="37">
        <v>37990</v>
      </c>
      <c r="C279"/>
      <c r="D279" s="38">
        <v>265.05</v>
      </c>
    </row>
    <row r="280" spans="1:4" ht="23.25">
      <c r="A280" s="36">
        <v>23747</v>
      </c>
      <c r="B280" s="37">
        <v>37991</v>
      </c>
      <c r="C280"/>
      <c r="D280" s="38">
        <v>265.07</v>
      </c>
    </row>
    <row r="281" spans="1:4" ht="23.25">
      <c r="A281" s="36">
        <v>23748</v>
      </c>
      <c r="B281" s="37">
        <v>37992</v>
      </c>
      <c r="C281"/>
      <c r="D281" s="38">
        <v>265.11</v>
      </c>
    </row>
    <row r="282" spans="1:5" ht="23.25">
      <c r="A282" s="36">
        <v>23749</v>
      </c>
      <c r="B282" s="37">
        <v>37993</v>
      </c>
      <c r="C282"/>
      <c r="D282" s="38">
        <v>265.05</v>
      </c>
      <c r="E282" s="182">
        <v>265.05</v>
      </c>
    </row>
    <row r="283" spans="1:4" ht="23.25">
      <c r="A283" s="36">
        <v>23750</v>
      </c>
      <c r="B283" s="37">
        <v>37994</v>
      </c>
      <c r="C283"/>
      <c r="D283" s="38">
        <v>265.07</v>
      </c>
    </row>
    <row r="284" spans="1:4" ht="23.25">
      <c r="A284" s="36">
        <v>23751</v>
      </c>
      <c r="B284" s="37">
        <v>37995</v>
      </c>
      <c r="C284"/>
      <c r="D284" s="38">
        <v>265.05</v>
      </c>
    </row>
    <row r="285" spans="1:4" ht="23.25">
      <c r="A285" s="36">
        <v>23752</v>
      </c>
      <c r="B285" s="37">
        <v>37996</v>
      </c>
      <c r="C285"/>
      <c r="D285" s="38">
        <v>265.07</v>
      </c>
    </row>
    <row r="286" spans="1:4" ht="23.25">
      <c r="A286" s="36">
        <v>23753</v>
      </c>
      <c r="B286" s="37">
        <v>37997</v>
      </c>
      <c r="C286"/>
      <c r="D286" s="38">
        <v>265.15</v>
      </c>
    </row>
    <row r="287" spans="1:4" ht="23.25">
      <c r="A287" s="36">
        <v>23754</v>
      </c>
      <c r="B287" s="37">
        <v>37998</v>
      </c>
      <c r="C287"/>
      <c r="D287" s="38">
        <v>265.11</v>
      </c>
    </row>
    <row r="288" spans="1:5" ht="23.25">
      <c r="A288" s="36">
        <v>23755</v>
      </c>
      <c r="B288" s="37">
        <v>37999</v>
      </c>
      <c r="C288"/>
      <c r="D288" s="38">
        <v>265.11</v>
      </c>
      <c r="E288" s="186"/>
    </row>
    <row r="289" spans="1:4" ht="23.25">
      <c r="A289" s="36">
        <v>23756</v>
      </c>
      <c r="B289" s="37">
        <v>38000</v>
      </c>
      <c r="C289"/>
      <c r="D289" s="38">
        <v>265.07</v>
      </c>
    </row>
    <row r="290" spans="1:4" ht="23.25">
      <c r="A290" s="36">
        <v>23757</v>
      </c>
      <c r="B290" s="37">
        <v>38001</v>
      </c>
      <c r="C290"/>
      <c r="D290" s="38">
        <v>265.11</v>
      </c>
    </row>
    <row r="291" spans="1:4" ht="23.25">
      <c r="A291" s="36">
        <v>23758</v>
      </c>
      <c r="B291" s="37">
        <v>38002</v>
      </c>
      <c r="C291"/>
      <c r="D291" s="38">
        <v>265.09</v>
      </c>
    </row>
    <row r="292" spans="1:4" ht="23.25">
      <c r="A292" s="36">
        <v>23759</v>
      </c>
      <c r="B292" s="37">
        <v>38003</v>
      </c>
      <c r="C292"/>
      <c r="D292" s="38">
        <v>265.15</v>
      </c>
    </row>
    <row r="293" spans="1:5" ht="23.25">
      <c r="A293" s="36">
        <v>23760</v>
      </c>
      <c r="B293" s="37">
        <v>38004</v>
      </c>
      <c r="C293"/>
      <c r="D293" s="38">
        <v>265.11</v>
      </c>
      <c r="E293" s="182">
        <v>265.11</v>
      </c>
    </row>
    <row r="294" spans="1:4" ht="23.25">
      <c r="A294" s="36">
        <v>23761</v>
      </c>
      <c r="B294" s="37">
        <v>38005</v>
      </c>
      <c r="C294"/>
      <c r="D294" s="38">
        <v>265.15</v>
      </c>
    </row>
    <row r="295" spans="1:4" ht="23.25">
      <c r="A295" s="36">
        <v>23762</v>
      </c>
      <c r="B295" s="37">
        <v>38006</v>
      </c>
      <c r="C295"/>
      <c r="D295" s="38">
        <v>265.13</v>
      </c>
    </row>
    <row r="296" spans="1:4" ht="23.25">
      <c r="A296" s="36">
        <v>23763</v>
      </c>
      <c r="B296" s="37">
        <v>38007</v>
      </c>
      <c r="C296"/>
      <c r="D296" s="38">
        <v>265.11</v>
      </c>
    </row>
    <row r="297" spans="1:4" ht="23.25">
      <c r="A297" s="36">
        <v>23764</v>
      </c>
      <c r="B297" s="37">
        <v>38008</v>
      </c>
      <c r="C297"/>
      <c r="D297" s="38">
        <v>265.07</v>
      </c>
    </row>
    <row r="298" spans="1:4" ht="23.25">
      <c r="A298" s="36">
        <v>23765</v>
      </c>
      <c r="B298" s="37">
        <v>38009</v>
      </c>
      <c r="C298"/>
      <c r="D298" s="38">
        <v>265.11</v>
      </c>
    </row>
    <row r="299" spans="1:4" ht="23.25">
      <c r="A299" s="36">
        <v>23766</v>
      </c>
      <c r="B299" s="37">
        <v>38010</v>
      </c>
      <c r="C299"/>
      <c r="D299" s="38">
        <v>265.05</v>
      </c>
    </row>
    <row r="300" spans="1:4" ht="23.25">
      <c r="A300" s="36">
        <v>23767</v>
      </c>
      <c r="B300" s="37">
        <v>38011</v>
      </c>
      <c r="C300"/>
      <c r="D300" s="38">
        <v>265.07</v>
      </c>
    </row>
    <row r="301" spans="1:4" ht="23.25">
      <c r="A301" s="36">
        <v>23768</v>
      </c>
      <c r="B301" s="37">
        <v>38012</v>
      </c>
      <c r="C301"/>
      <c r="D301" s="38">
        <v>265.05</v>
      </c>
    </row>
    <row r="302" spans="1:5" ht="23.25">
      <c r="A302" s="36">
        <v>23769</v>
      </c>
      <c r="B302" s="37">
        <v>38013</v>
      </c>
      <c r="C302"/>
      <c r="D302" s="38">
        <v>265.11</v>
      </c>
      <c r="E302" s="182">
        <v>265.1</v>
      </c>
    </row>
    <row r="303" spans="1:4" ht="23.25">
      <c r="A303" s="36">
        <v>23770</v>
      </c>
      <c r="B303" s="37">
        <v>38014</v>
      </c>
      <c r="C303"/>
      <c r="D303" s="38">
        <v>265.11</v>
      </c>
    </row>
    <row r="304" spans="1:4" ht="23.25">
      <c r="A304" s="36">
        <v>23771</v>
      </c>
      <c r="B304" s="37">
        <v>38015</v>
      </c>
      <c r="C304"/>
      <c r="D304" s="38">
        <v>265.13</v>
      </c>
    </row>
    <row r="305" spans="1:4" ht="23.25">
      <c r="A305" s="36">
        <v>23772</v>
      </c>
      <c r="B305" s="37">
        <v>38016</v>
      </c>
      <c r="C305"/>
      <c r="D305" s="38">
        <v>265.12</v>
      </c>
    </row>
    <row r="306" spans="1:4" ht="23.25">
      <c r="A306" s="36">
        <v>23773</v>
      </c>
      <c r="B306" s="37">
        <v>38017</v>
      </c>
      <c r="C306"/>
      <c r="D306" s="38">
        <v>265.11</v>
      </c>
    </row>
    <row r="307" spans="1:4" ht="23.25">
      <c r="A307" s="36">
        <v>23774</v>
      </c>
      <c r="B307" s="37">
        <v>38018</v>
      </c>
      <c r="C307"/>
      <c r="D307" s="38">
        <v>265.11</v>
      </c>
    </row>
    <row r="308" spans="1:4" ht="23.25">
      <c r="A308" s="36">
        <v>23775</v>
      </c>
      <c r="B308" s="37">
        <v>38019</v>
      </c>
      <c r="C308"/>
      <c r="D308" s="38">
        <v>265.09</v>
      </c>
    </row>
    <row r="309" spans="1:4" ht="23.25">
      <c r="A309" s="36">
        <v>23776</v>
      </c>
      <c r="B309" s="37">
        <v>38020</v>
      </c>
      <c r="C309"/>
      <c r="D309" s="38">
        <v>265.11</v>
      </c>
    </row>
    <row r="310" spans="1:4" ht="23.25">
      <c r="A310" s="36">
        <v>23777</v>
      </c>
      <c r="B310" s="37">
        <v>38021</v>
      </c>
      <c r="C310"/>
      <c r="D310" s="38">
        <v>265.11</v>
      </c>
    </row>
    <row r="311" spans="1:4" ht="23.25">
      <c r="A311" s="36">
        <v>23778</v>
      </c>
      <c r="B311" s="37">
        <v>38022</v>
      </c>
      <c r="C311"/>
      <c r="D311" s="38">
        <v>265.07</v>
      </c>
    </row>
    <row r="312" spans="1:4" ht="23.25">
      <c r="A312" s="36">
        <v>23779</v>
      </c>
      <c r="B312" s="37">
        <v>38023</v>
      </c>
      <c r="C312"/>
      <c r="D312" s="38">
        <v>265.11</v>
      </c>
    </row>
    <row r="313" spans="1:4" ht="23.25">
      <c r="A313" s="36">
        <v>23780</v>
      </c>
      <c r="B313" s="37">
        <v>38024</v>
      </c>
      <c r="C313"/>
      <c r="D313" s="38">
        <v>265.13</v>
      </c>
    </row>
    <row r="314" spans="1:4" ht="23.25">
      <c r="A314" s="36">
        <v>23781</v>
      </c>
      <c r="B314" s="37">
        <v>38025</v>
      </c>
      <c r="C314"/>
      <c r="D314" s="38">
        <v>265.09</v>
      </c>
    </row>
    <row r="315" spans="1:4" ht="23.25">
      <c r="A315" s="36">
        <v>23782</v>
      </c>
      <c r="B315" s="37">
        <v>38026</v>
      </c>
      <c r="C315"/>
      <c r="D315" s="38">
        <v>265.13</v>
      </c>
    </row>
    <row r="316" spans="1:4" ht="23.25">
      <c r="A316" s="36">
        <v>23783</v>
      </c>
      <c r="B316" s="37">
        <v>38027</v>
      </c>
      <c r="C316"/>
      <c r="D316" s="38">
        <v>265.05</v>
      </c>
    </row>
    <row r="317" spans="1:4" ht="23.25">
      <c r="A317" s="36">
        <v>23784</v>
      </c>
      <c r="B317" s="37">
        <v>38028</v>
      </c>
      <c r="C317"/>
      <c r="D317" s="38">
        <v>265.07</v>
      </c>
    </row>
    <row r="318" spans="1:4" ht="23.25">
      <c r="A318" s="36">
        <v>23785</v>
      </c>
      <c r="B318" s="37">
        <v>38029</v>
      </c>
      <c r="C318"/>
      <c r="D318" s="38">
        <v>265.13</v>
      </c>
    </row>
    <row r="319" spans="1:4" ht="23.25">
      <c r="A319" s="36">
        <v>23786</v>
      </c>
      <c r="B319" s="37">
        <v>38030</v>
      </c>
      <c r="C319"/>
      <c r="D319" s="38">
        <v>265.11</v>
      </c>
    </row>
    <row r="320" spans="1:5" ht="23.25">
      <c r="A320" s="36">
        <v>23787</v>
      </c>
      <c r="B320" s="37">
        <v>38031</v>
      </c>
      <c r="C320"/>
      <c r="D320" s="38">
        <v>265.1</v>
      </c>
      <c r="E320" s="182">
        <v>265.11</v>
      </c>
    </row>
    <row r="321" spans="1:4" ht="23.25">
      <c r="A321" s="36">
        <v>23788</v>
      </c>
      <c r="B321" s="37">
        <v>38032</v>
      </c>
      <c r="C321"/>
      <c r="D321" s="38">
        <v>265.09</v>
      </c>
    </row>
    <row r="322" spans="1:4" ht="23.25">
      <c r="A322" s="36">
        <v>23789</v>
      </c>
      <c r="B322" s="37">
        <v>38033</v>
      </c>
      <c r="C322"/>
      <c r="D322" s="38">
        <v>265.09</v>
      </c>
    </row>
    <row r="323" spans="1:4" ht="23.25">
      <c r="A323" s="36">
        <v>23790</v>
      </c>
      <c r="B323" s="37">
        <v>38034</v>
      </c>
      <c r="C323"/>
      <c r="D323" s="38">
        <v>265.09</v>
      </c>
    </row>
    <row r="324" spans="1:4" ht="23.25">
      <c r="A324" s="36">
        <v>23791</v>
      </c>
      <c r="B324" s="37">
        <v>38035</v>
      </c>
      <c r="C324"/>
      <c r="D324" s="38">
        <v>265.11</v>
      </c>
    </row>
    <row r="325" spans="1:4" ht="23.25">
      <c r="A325" s="36">
        <v>23792</v>
      </c>
      <c r="B325" s="37">
        <v>38036</v>
      </c>
      <c r="C325"/>
      <c r="D325" s="38">
        <v>265.07</v>
      </c>
    </row>
    <row r="326" spans="1:4" ht="23.25">
      <c r="A326" s="36">
        <v>23793</v>
      </c>
      <c r="B326" s="37">
        <v>38037</v>
      </c>
      <c r="C326"/>
      <c r="D326" s="38">
        <v>265.13</v>
      </c>
    </row>
    <row r="327" spans="1:4" ht="23.25">
      <c r="A327" s="36">
        <v>23794</v>
      </c>
      <c r="B327" s="37">
        <v>38038</v>
      </c>
      <c r="C327"/>
      <c r="D327" s="38">
        <v>265.11</v>
      </c>
    </row>
    <row r="328" spans="1:4" ht="23.25">
      <c r="A328" s="36">
        <v>23795</v>
      </c>
      <c r="B328" s="37">
        <v>38039</v>
      </c>
      <c r="C328"/>
      <c r="D328" s="38">
        <v>265.11</v>
      </c>
    </row>
    <row r="329" spans="1:4" ht="23.25">
      <c r="A329" s="36">
        <v>23796</v>
      </c>
      <c r="B329" s="37">
        <v>38040</v>
      </c>
      <c r="C329"/>
      <c r="D329" s="38">
        <v>265.13</v>
      </c>
    </row>
    <row r="330" spans="1:4" ht="23.25">
      <c r="A330" s="36">
        <v>23797</v>
      </c>
      <c r="B330" s="37">
        <v>38041</v>
      </c>
      <c r="C330"/>
      <c r="D330" s="38">
        <v>265.13</v>
      </c>
    </row>
    <row r="331" spans="1:4" ht="23.25">
      <c r="A331" s="36">
        <v>23798</v>
      </c>
      <c r="B331" s="37">
        <v>38042</v>
      </c>
      <c r="C331"/>
      <c r="D331" s="38">
        <v>265.05</v>
      </c>
    </row>
    <row r="332" spans="1:5" ht="23.25">
      <c r="A332" s="36">
        <v>23799</v>
      </c>
      <c r="B332" s="37">
        <v>38043</v>
      </c>
      <c r="C332"/>
      <c r="D332" s="38">
        <v>265.07</v>
      </c>
      <c r="E332" s="183"/>
    </row>
    <row r="333" spans="1:4" ht="23.25">
      <c r="A333" s="36">
        <v>23800</v>
      </c>
      <c r="B333" s="37">
        <v>38044</v>
      </c>
      <c r="C333"/>
      <c r="D333" s="38">
        <v>265.07</v>
      </c>
    </row>
    <row r="334" spans="1:4" ht="23.25">
      <c r="A334" s="36">
        <v>23801</v>
      </c>
      <c r="B334" s="37">
        <v>38045</v>
      </c>
      <c r="C334"/>
      <c r="D334" s="38">
        <v>265.05</v>
      </c>
    </row>
    <row r="335" spans="1:4" ht="23.25">
      <c r="A335" s="36" t="s">
        <v>205</v>
      </c>
      <c r="B335" s="37">
        <v>38046</v>
      </c>
      <c r="C335"/>
      <c r="D335" s="38">
        <v>265.05</v>
      </c>
    </row>
    <row r="336" spans="1:4" ht="23.25">
      <c r="A336" s="36">
        <v>23802</v>
      </c>
      <c r="B336" s="37">
        <v>38047</v>
      </c>
      <c r="C336"/>
      <c r="D336" s="38">
        <v>265.07</v>
      </c>
    </row>
    <row r="337" spans="1:4" ht="23.25">
      <c r="A337" s="36">
        <v>23803</v>
      </c>
      <c r="B337" s="37">
        <v>38048</v>
      </c>
      <c r="C337"/>
      <c r="D337" s="38">
        <v>265.05</v>
      </c>
    </row>
    <row r="338" spans="1:4" ht="23.25">
      <c r="A338" s="36">
        <v>23804</v>
      </c>
      <c r="B338" s="37">
        <v>38049</v>
      </c>
      <c r="C338"/>
      <c r="D338" s="38">
        <v>265.09</v>
      </c>
    </row>
    <row r="339" spans="1:4" ht="23.25">
      <c r="A339" s="36">
        <v>23805</v>
      </c>
      <c r="B339" s="37">
        <v>38050</v>
      </c>
      <c r="C339"/>
      <c r="D339" s="38">
        <v>265.09</v>
      </c>
    </row>
    <row r="340" spans="1:4" ht="23.25">
      <c r="A340" s="36">
        <v>23806</v>
      </c>
      <c r="B340" s="37">
        <v>38051</v>
      </c>
      <c r="C340"/>
      <c r="D340" s="38">
        <v>265.05</v>
      </c>
    </row>
    <row r="341" spans="1:4" ht="23.25">
      <c r="A341" s="36">
        <v>23807</v>
      </c>
      <c r="B341" s="37">
        <v>38052</v>
      </c>
      <c r="C341"/>
      <c r="D341" s="38">
        <v>265.09</v>
      </c>
    </row>
    <row r="342" spans="1:5" ht="23.25">
      <c r="A342" s="36">
        <v>23808</v>
      </c>
      <c r="B342" s="37">
        <v>38053</v>
      </c>
      <c r="C342"/>
      <c r="D342" s="38">
        <v>265.01</v>
      </c>
      <c r="E342" s="182">
        <v>265.05</v>
      </c>
    </row>
    <row r="343" spans="1:4" ht="23.25">
      <c r="A343" s="36">
        <v>23809</v>
      </c>
      <c r="B343" s="37">
        <v>38054</v>
      </c>
      <c r="C343"/>
      <c r="D343" s="38">
        <v>264.99</v>
      </c>
    </row>
    <row r="344" spans="1:4" ht="23.25">
      <c r="A344" s="36">
        <v>23810</v>
      </c>
      <c r="B344" s="37">
        <v>38055</v>
      </c>
      <c r="C344"/>
      <c r="D344" s="38">
        <v>265.13</v>
      </c>
    </row>
    <row r="345" spans="1:4" ht="23.25">
      <c r="A345" s="36">
        <v>23811</v>
      </c>
      <c r="B345" s="37">
        <v>38056</v>
      </c>
      <c r="C345"/>
      <c r="D345" s="38">
        <v>265.11</v>
      </c>
    </row>
    <row r="346" spans="1:4" ht="23.25">
      <c r="A346" s="36">
        <v>23812</v>
      </c>
      <c r="B346" s="37">
        <v>38057</v>
      </c>
      <c r="C346"/>
      <c r="D346" s="38">
        <v>265.05</v>
      </c>
    </row>
    <row r="347" spans="1:4" ht="23.25">
      <c r="A347" s="36">
        <v>23813</v>
      </c>
      <c r="B347" s="37">
        <v>38058</v>
      </c>
      <c r="C347"/>
      <c r="D347" s="38">
        <v>265.07</v>
      </c>
    </row>
    <row r="348" spans="1:4" ht="23.25">
      <c r="A348" s="36">
        <v>23814</v>
      </c>
      <c r="B348" s="37">
        <v>38059</v>
      </c>
      <c r="C348"/>
      <c r="D348" s="38">
        <v>265.05</v>
      </c>
    </row>
    <row r="349" spans="1:4" ht="23.25">
      <c r="A349" s="36">
        <v>23815</v>
      </c>
      <c r="B349" s="37">
        <v>38060</v>
      </c>
      <c r="C349"/>
      <c r="D349" s="38">
        <v>265.17</v>
      </c>
    </row>
    <row r="350" spans="1:4" ht="23.25">
      <c r="A350" s="36">
        <v>23816</v>
      </c>
      <c r="B350" s="37">
        <v>38061</v>
      </c>
      <c r="C350"/>
      <c r="D350" s="38">
        <v>265.07</v>
      </c>
    </row>
    <row r="351" spans="1:4" ht="23.25">
      <c r="A351" s="36">
        <v>23817</v>
      </c>
      <c r="B351" s="37">
        <v>38062</v>
      </c>
      <c r="C351"/>
      <c r="D351" s="38">
        <v>265.13</v>
      </c>
    </row>
    <row r="352" spans="1:4" ht="23.25">
      <c r="A352" s="36">
        <v>23818</v>
      </c>
      <c r="B352" s="37">
        <v>38063</v>
      </c>
      <c r="C352"/>
      <c r="D352" s="38">
        <v>265.11</v>
      </c>
    </row>
    <row r="353" spans="1:4" ht="23.25">
      <c r="A353" s="36">
        <v>23819</v>
      </c>
      <c r="B353" s="37">
        <v>38064</v>
      </c>
      <c r="C353"/>
      <c r="D353" s="38">
        <v>265.11</v>
      </c>
    </row>
    <row r="354" spans="1:4" ht="23.25">
      <c r="A354" s="36">
        <v>23820</v>
      </c>
      <c r="B354" s="37">
        <v>38065</v>
      </c>
      <c r="C354"/>
      <c r="D354" s="38">
        <v>265.09</v>
      </c>
    </row>
    <row r="355" spans="1:4" ht="23.25">
      <c r="A355" s="36">
        <v>23821</v>
      </c>
      <c r="B355" s="37">
        <v>38066</v>
      </c>
      <c r="C355"/>
      <c r="D355" s="38">
        <v>265.11</v>
      </c>
    </row>
    <row r="356" spans="1:4" ht="23.25">
      <c r="A356" s="36">
        <v>23822</v>
      </c>
      <c r="B356" s="37">
        <v>38067</v>
      </c>
      <c r="C356"/>
      <c r="D356" s="38">
        <v>265.05</v>
      </c>
    </row>
    <row r="357" spans="1:4" ht="23.25">
      <c r="A357" s="36">
        <v>23823</v>
      </c>
      <c r="B357" s="37">
        <v>38068</v>
      </c>
      <c r="C357"/>
      <c r="D357" s="38">
        <v>265.07</v>
      </c>
    </row>
    <row r="358" spans="1:5" ht="23.25">
      <c r="A358" s="36">
        <v>23824</v>
      </c>
      <c r="B358" s="37">
        <v>38069</v>
      </c>
      <c r="C358"/>
      <c r="D358" s="38">
        <v>265.11</v>
      </c>
      <c r="E358" s="183"/>
    </row>
    <row r="359" spans="1:4" ht="23.25">
      <c r="A359" s="36">
        <v>23825</v>
      </c>
      <c r="B359" s="37">
        <v>38070</v>
      </c>
      <c r="C359"/>
      <c r="D359" s="38">
        <v>265.11</v>
      </c>
    </row>
    <row r="360" spans="1:4" ht="23.25">
      <c r="A360" s="36">
        <v>23826</v>
      </c>
      <c r="B360" s="37">
        <v>38071</v>
      </c>
      <c r="C360"/>
      <c r="D360" s="38">
        <v>265.07</v>
      </c>
    </row>
    <row r="361" spans="1:4" ht="23.25">
      <c r="A361" s="36">
        <v>23827</v>
      </c>
      <c r="B361" s="37">
        <v>38072</v>
      </c>
      <c r="C361"/>
      <c r="D361" s="38">
        <v>265.09</v>
      </c>
    </row>
    <row r="362" spans="1:4" ht="23.25">
      <c r="A362" s="36">
        <v>23828</v>
      </c>
      <c r="B362" s="37">
        <v>38073</v>
      </c>
      <c r="C362"/>
      <c r="D362" s="38">
        <v>265.07</v>
      </c>
    </row>
    <row r="363" spans="1:4" ht="23.25">
      <c r="A363" s="36">
        <v>23829</v>
      </c>
      <c r="B363" s="37">
        <v>38074</v>
      </c>
      <c r="C363"/>
      <c r="D363" s="38">
        <v>265.09</v>
      </c>
    </row>
    <row r="364" spans="1:4" ht="23.25">
      <c r="A364" s="36">
        <v>23830</v>
      </c>
      <c r="B364" s="37">
        <v>38075</v>
      </c>
      <c r="C364"/>
      <c r="D364" s="38">
        <v>265.07</v>
      </c>
    </row>
    <row r="365" spans="1:5" ht="23.25">
      <c r="A365" s="36">
        <v>23831</v>
      </c>
      <c r="B365" s="37">
        <v>38076</v>
      </c>
      <c r="C365"/>
      <c r="D365" s="38">
        <v>265.01</v>
      </c>
      <c r="E365" s="182">
        <v>265.01</v>
      </c>
    </row>
    <row r="366" spans="1:4" ht="23.25">
      <c r="A366" s="36">
        <v>23832</v>
      </c>
      <c r="B366" s="37">
        <v>38077</v>
      </c>
      <c r="C366"/>
      <c r="D366" s="47">
        <v>265.01</v>
      </c>
    </row>
    <row r="367" ht="21">
      <c r="E367" s="187"/>
    </row>
  </sheetData>
  <sheetProtection/>
  <printOptions/>
  <pageMargins left="1.3779527559055118" right="0.1968503937007874" top="0.3937007874015748" bottom="0.3937007874015748" header="0.4330708661417323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</dc:creator>
  <cp:keywords/>
  <dc:description/>
  <cp:lastModifiedBy>Admin_TK</cp:lastModifiedBy>
  <cp:lastPrinted>2022-05-31T06:24:01Z</cp:lastPrinted>
  <dcterms:created xsi:type="dcterms:W3CDTF">1980-01-04T10:11:19Z</dcterms:created>
  <dcterms:modified xsi:type="dcterms:W3CDTF">2022-05-31T06:24:38Z</dcterms:modified>
  <cp:category/>
  <cp:version/>
  <cp:contentType/>
  <cp:contentStatus/>
</cp:coreProperties>
</file>